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8340" windowHeight="9996" tabRatio="901"/>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 sheetId="51"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_FilterDatabase" localSheetId="16" hidden="1">I.16!$A$8:$J$47</definedName>
    <definedName name="_xlnm.Print_Area" localSheetId="12">I.12!$A$2:$H$16</definedName>
    <definedName name="_xlnm.Print_Area" localSheetId="5">I.5!$A$1:$M$38</definedName>
  </definedNames>
  <calcPr calcId="124519" concurrentCalc="0"/>
</workbook>
</file>

<file path=xl/calcChain.xml><?xml version="1.0" encoding="utf-8"?>
<calcChain xmlns="http://schemas.openxmlformats.org/spreadsheetml/2006/main">
  <c r="H49" i="50"/>
  <c r="N22" i="11"/>
  <c r="N23"/>
  <c r="N29"/>
  <c r="N43"/>
  <c r="N44"/>
  <c r="N45"/>
  <c r="N46"/>
  <c r="N51"/>
  <c r="H50" i="50"/>
  <c r="H51"/>
  <c r="I49"/>
  <c r="M27" i="12"/>
  <c r="M28"/>
  <c r="M29"/>
  <c r="M30"/>
  <c r="M34"/>
  <c r="I50" i="50"/>
  <c r="I51"/>
  <c r="Z4"/>
  <c r="Z43"/>
  <c r="J22" i="27"/>
  <c r="H184" i="51"/>
  <c r="H186"/>
  <c r="H187"/>
  <c r="H188"/>
  <c r="H189"/>
  <c r="H190"/>
  <c r="H233"/>
  <c r="H243"/>
  <c r="H244"/>
  <c r="H245"/>
  <c r="H246"/>
  <c r="H247"/>
  <c r="H248"/>
  <c r="H261"/>
  <c r="H262"/>
  <c r="H263"/>
  <c r="H264"/>
  <c r="H265"/>
  <c r="H266"/>
  <c r="H268"/>
  <c r="H269"/>
  <c r="H270"/>
  <c r="H271"/>
  <c r="H272"/>
  <c r="H274"/>
  <c r="H296"/>
  <c r="H297"/>
  <c r="H298"/>
  <c r="H299"/>
  <c r="H300"/>
  <c r="H301"/>
  <c r="H302"/>
  <c r="H303"/>
  <c r="H304"/>
  <c r="H321"/>
  <c r="H336"/>
  <c r="N50" i="50"/>
  <c r="Z29"/>
  <c r="H101" i="30"/>
  <c r="H100"/>
  <c r="H99"/>
  <c r="I39" i="26"/>
  <c r="I38"/>
  <c r="G16" i="24"/>
  <c r="I17" i="16"/>
  <c r="I14"/>
  <c r="I18"/>
  <c r="M50" i="50"/>
  <c r="J20" i="15"/>
  <c r="J19"/>
  <c r="I18"/>
  <c r="J18"/>
  <c r="Z48" i="50"/>
  <c r="Z47"/>
  <c r="Z46"/>
  <c r="Z45"/>
  <c r="Z44"/>
  <c r="Z42"/>
  <c r="Z41"/>
  <c r="Z40"/>
  <c r="Z39"/>
  <c r="Z38"/>
  <c r="Z37"/>
  <c r="Z36"/>
  <c r="Z35"/>
  <c r="Z34"/>
  <c r="Z33"/>
  <c r="Z32"/>
  <c r="Z31"/>
  <c r="Z30"/>
  <c r="E49"/>
  <c r="F49"/>
  <c r="G49"/>
  <c r="J49"/>
  <c r="K49"/>
  <c r="L49"/>
  <c r="M49"/>
  <c r="N49"/>
  <c r="O49"/>
  <c r="P49"/>
  <c r="Q49"/>
  <c r="R49"/>
  <c r="S49"/>
  <c r="T49"/>
  <c r="U49"/>
  <c r="V49"/>
  <c r="W49"/>
  <c r="X49"/>
  <c r="Y49"/>
  <c r="Z18"/>
  <c r="Z11"/>
  <c r="J21" i="15"/>
  <c r="L50" i="50"/>
  <c r="K10" i="29"/>
  <c r="X50" i="50"/>
  <c r="J25" i="28"/>
  <c r="W50" i="50"/>
  <c r="G32" i="25"/>
  <c r="T50" i="50"/>
  <c r="G18" i="24"/>
  <c r="H14" i="23"/>
  <c r="H13" i="22"/>
  <c r="Q50" i="50"/>
  <c r="F11" i="21"/>
  <c r="F12" i="18"/>
  <c r="O50" i="50"/>
  <c r="O51"/>
  <c r="J14" i="14"/>
  <c r="K50" i="50"/>
  <c r="K51"/>
  <c r="M34" i="13"/>
  <c r="P20" i="49"/>
  <c r="P12" i="10"/>
  <c r="Z5" i="50"/>
  <c r="Z6"/>
  <c r="Z7"/>
  <c r="Z8"/>
  <c r="Z9"/>
  <c r="Z10"/>
  <c r="Z12"/>
  <c r="Z13"/>
  <c r="Z14"/>
  <c r="Z15"/>
  <c r="Z16"/>
  <c r="Z17"/>
  <c r="Z19"/>
  <c r="Z20"/>
  <c r="Z21"/>
  <c r="Z22"/>
  <c r="Z23"/>
  <c r="Z24"/>
  <c r="Z25"/>
  <c r="Z26"/>
  <c r="Z27"/>
  <c r="Z28"/>
  <c r="F50"/>
  <c r="F51"/>
  <c r="G50"/>
  <c r="J50"/>
  <c r="J51"/>
  <c r="N51"/>
  <c r="P50"/>
  <c r="R50"/>
  <c r="R51"/>
  <c r="S50"/>
  <c r="S51"/>
  <c r="V50"/>
  <c r="D54"/>
  <c r="D55"/>
  <c r="I48" i="26"/>
  <c r="U50" i="50"/>
  <c r="U51"/>
  <c r="H113" i="30"/>
  <c r="Y50" i="50"/>
  <c r="Z49"/>
  <c r="P51"/>
  <c r="Q51"/>
  <c r="L51"/>
  <c r="M51"/>
  <c r="T51"/>
  <c r="W51"/>
  <c r="G51"/>
  <c r="V51"/>
  <c r="X51"/>
  <c r="Z50"/>
  <c r="Y51"/>
  <c r="Z51"/>
</calcChain>
</file>

<file path=xl/comments1.xml><?xml version="1.0" encoding="utf-8"?>
<comments xmlns="http://schemas.openxmlformats.org/spreadsheetml/2006/main">
  <authors>
    <author>Computer</author>
  </authors>
  <commentList>
    <comment ref="A40" authorId="0">
      <text>
        <r>
          <rPr>
            <b/>
            <sz val="9"/>
            <color indexed="81"/>
            <rFont val="Tahoma"/>
            <family val="2"/>
          </rPr>
          <t>Computer:</t>
        </r>
        <r>
          <rPr>
            <sz val="9"/>
            <color indexed="81"/>
            <rFont val="Tahoma"/>
            <family val="2"/>
          </rPr>
          <t xml:space="preserve">
</t>
        </r>
      </text>
    </comment>
    <comment ref="A41" authorId="0">
      <text>
        <r>
          <rPr>
            <b/>
            <sz val="9"/>
            <color indexed="81"/>
            <rFont val="Tahoma"/>
            <family val="2"/>
          </rPr>
          <t>Computer:</t>
        </r>
        <r>
          <rPr>
            <sz val="9"/>
            <color indexed="81"/>
            <rFont val="Tahoma"/>
            <family val="2"/>
          </rPr>
          <t xml:space="preserve">
</t>
        </r>
      </text>
    </comment>
    <comment ref="A42" authorId="0">
      <text>
        <r>
          <rPr>
            <b/>
            <sz val="9"/>
            <color indexed="81"/>
            <rFont val="Tahoma"/>
            <family val="2"/>
          </rPr>
          <t>Computer:</t>
        </r>
        <r>
          <rPr>
            <sz val="9"/>
            <color indexed="81"/>
            <rFont val="Tahoma"/>
            <family val="2"/>
          </rPr>
          <t xml:space="preserve">
</t>
        </r>
      </text>
    </comment>
    <comment ref="A44" authorId="0">
      <text>
        <r>
          <rPr>
            <b/>
            <sz val="9"/>
            <color indexed="81"/>
            <rFont val="Tahoma"/>
            <family val="2"/>
          </rPr>
          <t>Computer:</t>
        </r>
        <r>
          <rPr>
            <sz val="9"/>
            <color indexed="81"/>
            <rFont val="Tahoma"/>
            <family val="2"/>
          </rPr>
          <t xml:space="preserve">
</t>
        </r>
      </text>
    </comment>
    <comment ref="A46" authorId="0">
      <text>
        <r>
          <rPr>
            <b/>
            <sz val="9"/>
            <color indexed="81"/>
            <rFont val="Tahoma"/>
            <family val="2"/>
          </rPr>
          <t>Computer:</t>
        </r>
        <r>
          <rPr>
            <sz val="9"/>
            <color indexed="81"/>
            <rFont val="Tahoma"/>
            <family val="2"/>
          </rPr>
          <t xml:space="preserve">
</t>
        </r>
      </text>
    </comment>
  </commentList>
</comments>
</file>

<file path=xl/sharedStrings.xml><?xml version="1.0" encoding="utf-8"?>
<sst xmlns="http://schemas.openxmlformats.org/spreadsheetml/2006/main" count="5336" uniqueCount="2149">
  <si>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</si>
  <si>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</si>
  <si>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</si>
  <si>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</si>
  <si>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</si>
  <si>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</si>
  <si>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</si>
  <si>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</si>
  <si>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</si>
  <si>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</si>
  <si>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</si>
  <si>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</si>
  <si>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</si>
  <si>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</si>
  <si>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</si>
  <si>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</si>
  <si>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</si>
  <si>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</si>
  <si>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</si>
  <si>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</si>
  <si>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</si>
  <si>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</si>
  <si>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</si>
  <si>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</si>
  <si>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</si>
  <si>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</si>
  <si>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</si>
  <si>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</si>
  <si>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</si>
  <si>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</si>
  <si>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</si>
  <si>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</si>
  <si>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</si>
  <si>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</si>
  <si>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</si>
  <si>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</si>
  <si>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</si>
  <si>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</si>
  <si>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</si>
  <si>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</si>
  <si>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</si>
  <si>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</si>
  <si>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</si>
  <si>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</si>
  <si>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</si>
  <si>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</si>
  <si>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</si>
  <si>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</si>
  <si>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</si>
  <si>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</si>
  <si>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</si>
  <si>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</si>
  <si>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</si>
  <si>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</si>
  <si>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</si>
  <si>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</si>
  <si>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</si>
  <si>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</si>
  <si>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</si>
  <si>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</si>
  <si>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</si>
  <si>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</si>
  <si>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</si>
  <si>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</si>
  <si>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</si>
  <si>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</si>
  <si>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</si>
  <si>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</si>
  <si>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</si>
  <si>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</si>
  <si>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</si>
  <si>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</si>
  <si>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</si>
  <si>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</si>
  <si>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</si>
  <si>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</si>
  <si>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</si>
  <si>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</si>
  <si>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</si>
  <si>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</si>
  <si>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</si>
  <si>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</si>
  <si>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</si>
  <si>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</si>
  <si>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</si>
  <si>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</si>
  <si>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</si>
  <si>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</si>
  <si>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</si>
  <si>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</si>
  <si>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</si>
  <si>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</si>
  <si>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</si>
  <si>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</si>
  <si>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</si>
  <si>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</si>
  <si>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</si>
  <si>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</si>
  <si>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</si>
  <si>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</si>
  <si>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</si>
  <si>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</si>
  <si>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</si>
  <si>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</si>
  <si>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</si>
  <si>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</si>
  <si>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</si>
  <si>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</si>
  <si>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</si>
  <si>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</si>
  <si>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</si>
  <si>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</si>
  <si>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</si>
  <si>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</si>
  <si>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</si>
  <si>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</si>
  <si>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</si>
  <si>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</si>
  <si>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http://cercetare.ulbsibiu.ro):</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</si>
  <si>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</si>
  <si>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</si>
  <si>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</si>
  <si>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</si>
  <si>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</si>
  <si>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</si>
  <si>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</si>
  <si>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</si>
  <si>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</si>
  <si>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</si>
  <si>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</si>
  <si>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</si>
  <si>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</si>
  <si>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</si>
  <si>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</si>
  <si>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</si>
  <si>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</si>
  <si>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</si>
  <si>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</si>
  <si>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</si>
  <si>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</si>
  <si>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</si>
  <si>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</si>
  <si>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</si>
  <si>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</si>
  <si>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</si>
  <si>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</si>
  <si>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</si>
  <si>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</si>
  <si>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</si>
  <si>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</si>
  <si>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</si>
  <si>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</si>
  <si>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</si>
  <si>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</si>
  <si>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</si>
  <si>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</si>
  <si>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</si>
  <si>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</si>
  <si>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</si>
  <si>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</si>
  <si>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</si>
  <si>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</si>
  <si>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charset val="238"/>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</si>
  <si>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</si>
  <si>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</si>
  <si>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</si>
  <si>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charset val="238"/>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</si>
  <si>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</si>
  <si>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</si>
  <si>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</si>
  <si>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</si>
  <si>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</si>
  <si>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</si>
  <si>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</si>
  <si>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</si>
  <si>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</si>
  <si>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</si>
  <si>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</si>
  <si>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</si>
  <si>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</si>
  <si>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</si>
  <si>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</si>
  <si>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</si>
  <si>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</si>
  <si>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</si>
  <si>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</si>
  <si>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</si>
  <si>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</si>
  <si>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</si>
  <si>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</si>
  <si>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</si>
  <si>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</si>
  <si>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</si>
  <si>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</si>
  <si>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</si>
  <si>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</si>
  <si>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</si>
  <si>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</si>
  <si>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</si>
  <si>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</si>
  <si>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</si>
  <si>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</si>
  <si>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</si>
  <si>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</si>
  <si>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Grad didactic la 01.01.2017</t>
  </si>
  <si>
    <t>Cd doc
Prof
Conf
Lect/Șl
Asist</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</si>
  <si>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</si>
  <si>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</si>
  <si>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</si>
  <si>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</si>
  <si>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</si>
  <si>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</si>
  <si>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</si>
  <si>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FSAA2</t>
  </si>
  <si>
    <t>CĂPĂŢÂNĂ Ciprian</t>
  </si>
  <si>
    <t>CREŢU Carmen Monica</t>
  </si>
  <si>
    <t>DANCIU Cristina Anca</t>
  </si>
  <si>
    <t>DARIE Neli Puşa</t>
  </si>
  <si>
    <t>DRĂGHICI Olga</t>
  </si>
  <si>
    <t>GEORGESCU Cecilia</t>
  </si>
  <si>
    <t>IANCU Maria Lidia</t>
  </si>
  <si>
    <t>KETNEY Otto</t>
  </si>
  <si>
    <t>LENGYEL Ecaterina</t>
  </si>
  <si>
    <t>MIRONESCU Ion Dan</t>
  </si>
  <si>
    <t>MIRONESCU Monica</t>
  </si>
  <si>
    <t>MOISE George</t>
  </si>
  <si>
    <t>NEDERIŢĂ Victor Vasile</t>
  </si>
  <si>
    <t>OANCEA Simona Rodica</t>
  </si>
  <si>
    <t>OGNEAN Claudia Felicia</t>
  </si>
  <si>
    <t>OGNEAN Mihai</t>
  </si>
  <si>
    <t>PĂCALĂ Mariana Liliana</t>
  </si>
  <si>
    <t>ŞANDRU Daniela Maria</t>
  </si>
  <si>
    <t>ŞIPOŞ Anca Sorina</t>
  </si>
  <si>
    <t>TIŢA Mihaela Adriana</t>
  </si>
  <si>
    <t>TIŢA Ovidiu</t>
  </si>
  <si>
    <t>TULBURE Anca</t>
  </si>
  <si>
    <t>TURTUREANU Adrian</t>
  </si>
  <si>
    <t>VĂDUVA Mihai</t>
  </si>
  <si>
    <t>VONICA Ioan</t>
  </si>
  <si>
    <t>Ş.l.</t>
  </si>
  <si>
    <t>Conf.</t>
  </si>
  <si>
    <t>Prof.</t>
  </si>
  <si>
    <t>Asist.</t>
  </si>
  <si>
    <t>Modele de proiectare a operatiilor unitare in industria alimentara</t>
  </si>
  <si>
    <t>CAPATANA, Ciprian  &amp;  VADUVA, Mihai</t>
  </si>
  <si>
    <t>FSAA_2</t>
  </si>
  <si>
    <t> Editura Universitatii 'Lucian Blaga'</t>
  </si>
  <si>
    <t>decembrie</t>
  </si>
  <si>
    <t>Aspecte matematice în analiza termodinamică a proceselor fizice și chimice</t>
  </si>
  <si>
    <t>Cretu C.M.</t>
  </si>
  <si>
    <t>Editura Universității Lucian Blaga din Sibiu</t>
  </si>
  <si>
    <t>978-606-12-1450-1</t>
  </si>
  <si>
    <t>aprilie</t>
  </si>
  <si>
    <t>Chicea D., Indrea E., Cretu C.M.</t>
  </si>
  <si>
    <t xml:space="preserve">Assesing Fe3O4 nanoparticle size by DLS, XRD and AFM, Journal of Optoelectronics and Advanced Materials, 14(5-6), 2012, 460-466 </t>
  </si>
  <si>
    <t xml:space="preserve">Fuquan Yuan, Gang Zhao, Fazil Panhwar, Enhanced Killing of HepG2 During Cryosurgery with Fe3O4-Nanoparticle Improved Intracellular Ice Formation and Cell Dehydration, Oncotarget, 2017, 8(54), 92561-92577, ISSN 19492553, IF=5,168/2016, doi:10.18632/oncotarget.21499 </t>
  </si>
  <si>
    <t>https://www.ncbi.nlm.nih.gov/pmc/articles/PMC5696204/</t>
  </si>
  <si>
    <t>http://scholar.google.ro</t>
  </si>
  <si>
    <t>Fernandez-Afonso Y et al, Magnetic Properties and Size distribution of Magnetite Nanoparticles Covered by Oleic Acid, Revista Cubana de Fisica, 34(1), 3-8, 2017, ISSN 22247939</t>
  </si>
  <si>
    <t>http://www.revistacubanadefisica.org/index.php/rcf/article/view/RCF_34-1_3</t>
  </si>
  <si>
    <t>http://www.scopus.com</t>
  </si>
  <si>
    <t>Didier Rouxel, Solenne Fleutot, Van Son Nguyen, Dispersion and Characterization of Nanoparticles, Biomedical Application of Nanoparticles, 2017, CRC Press, edited by Bertrand Henri Rihn</t>
  </si>
  <si>
    <t>https://books.google.ro/books?hl=ro&amp;lr=&amp;id=Jh00DwAAQBAJ&amp;oi=fnd&amp;pg=PT58&amp;ots=TarhDEJKIK&amp;sig=qePBRMM1UOCL-9aIJuHKKLNxMBE&amp;redir_esc=y#v=onepage&amp;q&amp;f=false</t>
  </si>
  <si>
    <t>I. Ozaytekin, H. Dinc, K. Oflaz, T. Kaya, S. Cakmaktepe, E. Yilmaz, High Performace Conducting Polybenzimidazoles Nanohybrides, Polymer Composites, 2017, IF=2,324/2016, doi: 10.1002/pc.24522, ISSN 15480569</t>
  </si>
  <si>
    <t>http://onlinelibrary.wiley.com/doi/10.1002/pc.24522/full</t>
  </si>
  <si>
    <t>Micron, Impact factor/2016=1,980, revista indexată WoS</t>
  </si>
  <si>
    <t>https://www.journals.elsevier.com/micron/editorial-board</t>
  </si>
  <si>
    <t>Acta Universitatis Cibiniensis. Series E: Food Technology</t>
  </si>
  <si>
    <t>https://www.degruyter.com/view/j/aucft</t>
  </si>
  <si>
    <t>International Conference AgriFood 2017  "Agriculture and Food for the XXI Century</t>
  </si>
  <si>
    <t>națională</t>
  </si>
  <si>
    <t>http://saiapm.ulbsibiu.ro/wp-content/uploads/2017/06/Volum_Food-final_20_05_2017.pdf</t>
  </si>
  <si>
    <t>membru</t>
  </si>
  <si>
    <t>11-13 mai 2017</t>
  </si>
  <si>
    <t>Researche Regarding the Electrodeposition of Zinc</t>
  </si>
  <si>
    <t>Analiza microscopică a emulsiilor alimentare ulei/apă cu ajutorul coloranților</t>
  </si>
  <si>
    <t>Eveniment Noaptea cercetătorilor</t>
  </si>
  <si>
    <t>http://cercetare.ulbsibiu.ro/NoapteaCercetatorilor/NC2017/ProgramLung2017.PDF</t>
  </si>
  <si>
    <t>Danciu Cristina</t>
  </si>
  <si>
    <t>The 5th QUAESTI Scientific Conference - Multidisciplinary Studies and Approaches.</t>
  </si>
  <si>
    <t>http://www.quaesti.com/</t>
  </si>
  <si>
    <t>Acta Universitatis Cibiniensis. Series E: Food Technology, 21 (1)/2017</t>
  </si>
  <si>
    <t>AGRIFOOD 2017/Agriculture and Food for the XXI century</t>
  </si>
  <si>
    <t>http://saiapm.ulbsibiu.ro/index.php/agri-food-2017/</t>
  </si>
  <si>
    <t>11-13.05.2017</t>
  </si>
  <si>
    <t>EDUCAȚIA IN SECOLUL XXI</t>
  </si>
  <si>
    <t>http://conferinte.ulbsibiu.ro/edu21/2017/</t>
  </si>
  <si>
    <t>Wheat preparation by conditioning, related to the ginding resistance of the grain</t>
  </si>
  <si>
    <t>Danciu Cristina, Tulbure Anca</t>
  </si>
  <si>
    <t>http://saiapm.ulbsibiu.ro/index.php/agri-food-2017/  Vol. 1 -(7) Ingineria și proiectarea de produse alimentare</t>
  </si>
  <si>
    <t>Gastronomie moleculară</t>
  </si>
  <si>
    <t>Noaptea cercetătorilor</t>
  </si>
  <si>
    <t>http://cercetare.ulbsibiu.ro/nc.html</t>
  </si>
  <si>
    <t xml:space="preserve">Impact of the university education in Gastronomy, for beeing prepared to Sibiu- Gastronomic capital of Europe in 2019 </t>
  </si>
  <si>
    <t>http://saiapm.ulbsibiu.ro/index.php/agri-food-2017/      (vol. 2- (12) Managementul  producției, serviciilor și calității produselor alimentare)</t>
  </si>
  <si>
    <t>Honey colors in the kitchen - sweet review</t>
  </si>
  <si>
    <t>Congres Apiterapie 2017</t>
  </si>
  <si>
    <t>http://www.apiterapie.ro/soc-romana-de-apiterapie/congrese/congres-x-sra/sectiune-satelit-postere/</t>
  </si>
  <si>
    <t>6-8.10.2017</t>
  </si>
  <si>
    <t xml:space="preserve">Darie, N.,  Bratu, I.
(Lucian Blaga University of Sibiu)
</t>
  </si>
  <si>
    <t>Food Safety as a Nutritional Aspect - An Integrated Approach to Food Policy at EU Level, Quality - Access to Success. 17 (154), 2016, p. 60-64</t>
  </si>
  <si>
    <t xml:space="preserve">Zimon, D., The Impact of Quality Management Systems on the Effectiveness of Food Supply Chains,  TEM J, 6(4), 2017, 693-698, ISSN 2217-8309,                                                                                                                                                                     
 DOI: 10.18421/TEM64-
07
</t>
  </si>
  <si>
    <t>http://www.temjournal.com/content/64/TemJournalNovember2017_693_698.pdf</t>
  </si>
  <si>
    <t xml:space="preserve">SCOPUS  
https://www.scopus.com/authid/detail.uri?authorId=56556951500
</t>
  </si>
  <si>
    <t xml:space="preserve">Ognean,  C.F., Ognean, M., Darie, N.
(Lucian Blaga University of Sibiu)
</t>
  </si>
  <si>
    <t>The Effect of Some Commercial Fibers on Dough Rheology.  Bulletin UASVM Agricul. 68 (2), 2011, p. 372-377, Print ISSN 1843-5246, e-ISSN 1843-5386</t>
  </si>
  <si>
    <t xml:space="preserve">Minarovičová, L., Lauková, M., Kohajdová, Z., Karovičová, J., Kuchtová, V. EFFECT OF PUMPKIN POWDER INCORPORATION ON COOKING AND SENSORY PARAMETERS OF PASTA, Potravinarstvo Slovak Journal of Food Sciences, 11 (1), 2017, p. 373-379 </t>
  </si>
  <si>
    <t>http://journals.usamvcluj.ro/index.php/agriculture/article/viewFile/6585/5880</t>
  </si>
  <si>
    <t xml:space="preserve">SCOPUS 
https://www.scopus.com/authid/detail.uri?authorId=15832105500
</t>
  </si>
  <si>
    <t>Ognean, C.F., Darie, N., Ognean, M.  (Lucian Blaga University of Sibiu)</t>
  </si>
  <si>
    <t xml:space="preserve">Fat replacers: review,
J Agroalim Process  Technol 12 (2), 2006, p. 433-442
</t>
  </si>
  <si>
    <t>Peng, X.Y., Yao, Y., Carbohydrates as Fat Replacers, Annu Rev Food Sci Technol 8, 2017, p. 331-351</t>
  </si>
  <si>
    <t>https://www.annualreviews.org/doi/abs/10.1146/annurev-food-030216-030034</t>
  </si>
  <si>
    <t>SCOPUS https://www.scopus.com/authid/detail.uri?authorId=57199119846</t>
  </si>
  <si>
    <t>Ognean, C.F., Darie, N., Ognean, M. (Lucian Blaga University of Sibiu)</t>
  </si>
  <si>
    <t>Nutritional and technological studies about using carboxyl-methyl-cellulose in low calories bakery products. Acta Univ. Cibin.  Series F: Chemia 9 (1), 2006, p. 89–101</t>
  </si>
  <si>
    <t xml:space="preserve">Lauková, M., Kohajdová, Z., Karovičová, J., Kuchtová, V., Minarovičová, L., Tomášiková, L., Effects of cellulose fiber with different fiber length on rheological properties of wheat dough and quality of baked rolls. Food Sci Technol Int., 23 (6), 2017, p.4 90-499 
doi: 10.1177/1082013217704122
</t>
  </si>
  <si>
    <t>http://journals.sagepub.com/doi/abs/10.1177/1082013217704122</t>
  </si>
  <si>
    <t xml:space="preserve">Ognean, M., Jâşcanu, V.,  Darie, N.,  Popa, L.M.,  Kurti, A., Ognean, C.F. 
(Lucian Blaga University of Sibiu)
</t>
  </si>
  <si>
    <t>Tehnological and Nutritional and sensorial Influences on Using Different Types of Hydrocolloids on Bread. J. Agroalim  Process  Technol 2007, 13 (1), p.149-156</t>
  </si>
  <si>
    <t>Abera, G., Solomon, W.K., Bultosa, G., Effect of drying methods  and blending ratios on dough rheological properties, physical and sensory properties of wheat–taro flour composite bread. Food Sci. Nutr. 2017, 5 (3), 653–661, DOI: 10.1002/fsn3.444</t>
  </si>
  <si>
    <t xml:space="preserve">http://onlinelibrary.wiley.com/doi/10.1002/fsn3.444/full
</t>
  </si>
  <si>
    <t>Ognean, M., Ognean, C.F., Darie, N. (Lucian Blaga University of Sibiu)</t>
  </si>
  <si>
    <t>Rheological effects of some natural fibers used in breadmaking. Acta Univ.  Cibin.  Series E: Food Technol  14 (23), 2010, p. 3-10</t>
  </si>
  <si>
    <t xml:space="preserve">Lauková, M., Kohajdová, Z., Karovičová, J., Kuchtová, V., Minarovičová, L., Tomášiková, L., Effects of cellulose fiber with different fiber length on rheological properties of wheat dough and quality of baked rolls. Food Sci Technol Int., 23 (6), 2017, p.4 90-499, 
doi: 10.1177/1082013217704122
</t>
  </si>
  <si>
    <t>Ahmed, W., Rashid, S., Functional and Therapeutic Potential of Inulin: A comprehensive review,   Crit Rev Food Sci Nutr [11 Aug 2017: p.1-13], Published online: 11 Oct 2017</t>
  </si>
  <si>
    <t>https://www.tandfonline.com/doi/abs/10.1080/10408398.2017.1355775</t>
  </si>
  <si>
    <t xml:space="preserve">Hutagaol, R. K., Pengaruh proporsi terigu dan maizena terhadap karakteristik Creamcheese Cake setelah satu minggu penyimpanan beku. (Effect of Wheat Flour and Corn Starch
Proportion on the Characteristics of Creamcheese Cake 
After One Week Frozen Storage),  2017, Undergraduate thesis, Widya Mandala Catholic University Surabaya
</t>
  </si>
  <si>
    <t>http://repository.wima.ac.id/11634/</t>
  </si>
  <si>
    <t xml:space="preserve">Google Academic
https://scholar.google.ro/scholar?hl=ro&amp;as_sdt=0%2C5&amp;q=Hutagaol%2C+R.+K.%2C+&amp;btnG=
</t>
  </si>
  <si>
    <t xml:space="preserve">PubMed.gov Database, NCBI Resources
https://www.ncbi.nlm.nih.gov/pubmed/28799777
</t>
  </si>
  <si>
    <t xml:space="preserve">SCOPUS
https://www.scopus.com/authid/detail.uri?authorId=57193744845
</t>
  </si>
  <si>
    <t xml:space="preserve">SCOPUS
https://www.scopus.com/authid/detail.uri?authorId=6507194234
</t>
  </si>
  <si>
    <t xml:space="preserve">Juniawati Juniawati, Sri Usmiati, Evy Damayanthi, KARAKTER/SIFAT FISIK KIMIA KEJU RENDAH LEMAK DARI BERBAGAI BAHAN BAKU SUSU MODIFIKASI,    ejournal, J Penelitian Pascapanen Pertanian, January 2017, E-ISSN: 2541-4054
</t>
  </si>
  <si>
    <t>http://ejurnal.litbang.pertanian.go.id/index.php/jpasca/article/view/3597</t>
  </si>
  <si>
    <t>Husin, N., Evaluasi perilaku dinamik jembatan akibat kerusakan struktural pada model jembatan tumpuan sederhana dan jembatan integral. 2017, Undergraduate thesis, Universitas Katolik Parahyangan, Fakultas Teknik, Bandug</t>
  </si>
  <si>
    <t xml:space="preserve">http://repository.unpar.ac.id/handle/123456789/2291 </t>
  </si>
  <si>
    <t xml:space="preserve">Google Academic
https://scholar.google.com/scholar?hl=ro&amp;as_sdt=0%2C5&amp;as_ylo=2014&amp;q=Husin+Nico&amp;btnG=
</t>
  </si>
  <si>
    <t>Ningtyas, D.W., Bhandari,  B., Bansal, N., Prakash, S., Texture and lubrication properties of functional cream cheese: Effect of β-glucan and phytosterol. J Texture Stud, First publication: 8 June 2017</t>
  </si>
  <si>
    <t xml:space="preserve">https://doi.org/10.1111/jtxs.12282
</t>
  </si>
  <si>
    <t xml:space="preserve">Google Academic
https://scholar.google.ro/scholar?hl=ro&amp;as_sdt=0%2C5&amp;as_ylo=2017&amp;q=Ningtyas%2C+D.W.%2C+&amp;btnG=
</t>
  </si>
  <si>
    <t xml:space="preserve">ResearchGate
https://www.researchgate.net/publication/312341762_KARAKTERSIFAT_FISIK_KIMIA_KEJU_RENDAH_LEMAK_DARI_BERBAGAI_BAHAN_BAKU_SUSU_MODIFIKASI
</t>
  </si>
  <si>
    <t>Ang, E.M., Abdullah, N., Muhammad, N., Lizardo, R.C. M., Effect of Formulation with Papaya Sauce as Fat Replacer on Butter Cake Texture, Journal of Science and Technology, 9(4), 2017,  p.56-63, Publisher Penerbit UTHM</t>
  </si>
  <si>
    <t>http://penerbit.uthm.edu.my/ojs/index.php/JST/article/view/2088</t>
  </si>
  <si>
    <t xml:space="preserve">OCLC WorldCat Database
https://www.worldcat.org/title/journal-of-science-and-technology/oclc/909885619?referer=di&amp;ht=edition
</t>
  </si>
  <si>
    <t xml:space="preserve">Sahertyan, A., Pengaruh proporsi butter dan margarine terhadap karakteristik Creamcheese Cake setelah penyimpanan beku selama satu minggu. (The Effect of Butter and Margarine 
Proportion on the Characteristics of Creamcheese Cake 
after One Week
Cold Storage),  2017, Undergraduate thesis, Widya Mandala Catholic University Surabaya
</t>
  </si>
  <si>
    <t xml:space="preserve">http://repository.wima.ac.id/11639/
</t>
  </si>
  <si>
    <t xml:space="preserve">Google Academic
https://scholar.google.ro/scholar?as_ylo=2017&amp;hl=ro&amp;as_sdt=0,5&amp;sciodt=0,5&amp;cites=9078981940867097701&amp;scipsc
</t>
  </si>
  <si>
    <t xml:space="preserve">Sinchaipanit, P., Hemwadee, P., Sasapin Disnil, S., Twichatwitayakul, R., Effect of Maltodextrin on Quality Attributes of 
Reduced Fat Brownies, 2017, Institute of Nutrition, Mahidol University, Salaya, Nakhonpathom
</t>
  </si>
  <si>
    <t>http://www.thaiscience.info/Journals/Article/SDUJ/10986829.pdf</t>
  </si>
  <si>
    <t xml:space="preserve">ThaiScience Database
http://www.thaiscience.info/Journals/Article/SDUJ/10986829.pdf
</t>
  </si>
  <si>
    <t>Darie Neli</t>
  </si>
  <si>
    <t>FSSA2</t>
  </si>
  <si>
    <t xml:space="preserve">AgriFood 2017, “Agriculture and Food for the XXI Century” </t>
  </si>
  <si>
    <t>nationala</t>
  </si>
  <si>
    <t>Fresh&amp; enriched mixtures fruits juices assessed by antioxidant capacity via chemiluminescence assay</t>
  </si>
  <si>
    <t xml:space="preserve">AgriFood International
Conference “Agriculture and Food for the XXI Century” 
</t>
  </si>
  <si>
    <t>Immobilised dehydrogenases layer employed in favour of some winemaking control points</t>
  </si>
  <si>
    <t xml:space="preserve">AgriFood International
Conference “Agriculture and Food for the XXI Century” </t>
  </si>
  <si>
    <t>Sweet Experience–Invitatie în lumea inventatorilor de dulciuri</t>
  </si>
  <si>
    <t xml:space="preserve">ULB Sibiu, NOAPTEA CERCETĂTORILOR 2017, Intalnirea cu stiinta, Facultatea ȘAIAPM </t>
  </si>
  <si>
    <t>Assessment of primary and secondary oxidation products during storage and heating of linseed oil enriched with natural extract</t>
  </si>
  <si>
    <t>Oancea S., Drăghici O.</t>
  </si>
  <si>
    <t xml:space="preserve">Oxid. Commun. </t>
  </si>
  <si>
    <t>0209-4541</t>
  </si>
  <si>
    <t>http://scibulcom.net/ocr.php?gd=2017&amp;bk=1</t>
  </si>
  <si>
    <t>https://www-scopus-com</t>
  </si>
  <si>
    <t>https://www.scopus.com/authid/detail.uri?authorId=6603658504</t>
  </si>
  <si>
    <t>138-148</t>
  </si>
  <si>
    <t>Scientific Articles of the International Conference
“AGRICULTURE AND FOOD FOR THE XXI CENTURY”  May 11-13, 2017, Sibiu, Romania</t>
  </si>
  <si>
    <t>Oancea Simona, Șipoș Anca, Drăghici Olga</t>
  </si>
  <si>
    <t>Editura Universităţii „Lucian Blaga“ din Sibiu</t>
  </si>
  <si>
    <t>ISSN 1843
-
0694</t>
  </si>
  <si>
    <t>http://saiapm.ulbsibiu.ro/wp-content/uploads/2017/06/Volum_Food-final_20_05_2017.pdf#page=71</t>
  </si>
  <si>
    <t>Oancea, S. (ULBS), Drǎghici, O.(ULBS)</t>
  </si>
  <si>
    <t>PH and thermal stability of anthocyanin-based optimised extracts of romanian red onion cultivars</t>
  </si>
  <si>
    <t xml:space="preserve">Junger, I.J., Homburg, S.V., Meissner, H., Blachowicz, T., Ehrmann, A, Influence of the pH value of anthocyanins on the electrical properties of dye-sensitized solar cells,  AIMS Energy, 2017, 5(2): 258-267. doi: 10.3934/energy.2017.2.258. </t>
  </si>
  <si>
    <t>http://www.aimspress.com/article/10.3934/energy.2017.2.258</t>
  </si>
  <si>
    <t>Chemical Abstracts Service 
Google Scholar, DOAJ,  EBSCO, ESCI - Web of Science), Scopus (Elsevier)</t>
  </si>
  <si>
    <t>Sipahli S., Mohanlall V., Mellem J.J., Stability and degradation kinetics of crude anthocyanin extracts from H. Sabdariffa, Food Sci. Technol (Campinas) vol.37 no.2 Campinas Apr./June 2017  Epub May 29, 2017
http://dx.doi.org/10.1590/1678-457x.14216</t>
  </si>
  <si>
    <t>http://www.scielo.br/scielo.php?script=sci_arttext&amp;pid=S0101-20612017000200209</t>
  </si>
  <si>
    <t>WoS</t>
  </si>
  <si>
    <t>R Manimozhi, Shyamala Kanakarajan, A Potential Dye From Acalypha Wilkesiana Muell Arg. For Conventional and Sonicator Dyeing of Cotton And Silk Yarn, Mol Breeding (2014) 34:75–85
DOI 10.1007/s11032-014-0018-2</t>
  </si>
  <si>
    <t>https://www.rjpbcs.com/pdf/2017_8(2)/[262].pdf</t>
  </si>
  <si>
    <t>WoS, (ESCI), NCBI NLM Catalogue, EMBASE (Elsevier), SCIMAGO, CAS, Citefactor, CABI, Google Scholar, Open J-Gate, Biblioteca, Science Central, Index Scholar, AYUSH Research Portal, Indexed Copernicus, EBSCO, PSOAR, Ulrichs Directory of Periodicals, SIA etc.</t>
  </si>
  <si>
    <t>M Ognean, CF Ognean, O Draghici, I Danciu</t>
  </si>
  <si>
    <t>Factors affecting the viscosities of wheat flours extracts</t>
  </si>
  <si>
    <t xml:space="preserve">V Adams, S Ragaee, HD Goff, Properties of Arabinoxylans in Frozen Dough Enriched with Wheat Fiber, Cereal Chemistry Journal, March/April 2017, Volume 94, Number 2 , Page 242
(https://doi.org/10.1094/CCHEM-01-16-0015-R) </t>
  </si>
  <si>
    <t>http://onlinelibrary.wiley.com/doi/10.1094/CCHEM-01-16-0015-R/abstract</t>
  </si>
  <si>
    <t>ISI Journal Citation Reports © Ranking: 2016: 47/72 (Chemistry Applied); 82/130 (Food Science &amp; Technology)</t>
  </si>
  <si>
    <t>. 
Drăghici O, Avram I, Hîrîciu D, Nan M, Toader A, .</t>
  </si>
  <si>
    <t>Study on the beef pigments. Acta Universitatis Cibiniensis, Series E: Food Technol 2013, 17: 47-5</t>
  </si>
  <si>
    <t>Hammad HHM, Meihu Ma, Guofeng Jin and Lichao He, Nitroso-Hemoglobin Preparation and Meat Product Colorant Development,  J Food Process Technol 2017, 8: 658, DOI: 10.4172/2157-7110.1000658</t>
  </si>
  <si>
    <t>https://www.omicsonline.org/open-access/nitrosohemoglobin-preparation-and-meat-product-colorant-development-2157-7110-1000658.php?aid=86412</t>
  </si>
  <si>
    <t>Chemical Abstracts Service (CAS)
Index Copernicus
Google Scholar, Centre for Agriculture and Biosciences International (CABI), OCLC- WorldCat, etc</t>
  </si>
  <si>
    <t xml:space="preserve">Mosimanyana K.G., The effect of freezing and post-mortem ageing on beef quality  
Dissertation 
M. Agric, In the Department of Animal and Wildlife Sciences, University of Pretoria 
</t>
  </si>
  <si>
    <t>https://repository.up.ac.za/handle/2263/60841</t>
  </si>
  <si>
    <t>Dissertation (MInst (Agrar))--University of Pretoria, 2017.</t>
  </si>
  <si>
    <t>L. M. Soldatkina, V. O. Novotna, I. Salamon, Degradation kinetics of anthocyanins in acidic aqueous extracts of berries, Odesa National University Herald. Chemistry,  Vol 22, No 1(61)</t>
  </si>
  <si>
    <t>http://heraldchem.onu.edu.ua/article/view/94711</t>
  </si>
  <si>
    <t xml:space="preserve"> Index Copernicus,Google Scholar, </t>
  </si>
  <si>
    <t>Sipahli Shivon, Identification, characterization and application of a natural food colourant from Hibiscus sabdariffa, Open Scholar of Durban University of Technology</t>
  </si>
  <si>
    <t>http://openscholar.dut.ac.za/handle/10321/2620</t>
  </si>
  <si>
    <t>Google Scholar</t>
  </si>
  <si>
    <t>T Pervaiz, J Songtao, F Faghihi, Naturally Occurring Anthocyanin, Structure, Functions and Biosynthetic
Pathway in Fruit Plants, J Plant Biochem Physiol 2017, 5:2, DOI: 10.4172/2329-9029.1000187</t>
  </si>
  <si>
    <t>https://pdfs.semanticscholar.org/5e99/d4917e723c140d1d6bf1d3bf71d64d09664a.pdf</t>
  </si>
  <si>
    <t xml:space="preserve">  CASSI, Index Copernicus,Google Scholar, Sherpa Romeo, Open J Gate, Academic Keys, ResearchBible, RefSeek, Directory of Research Journal Indexing (DRJI), Hamdard University, EBSCO A-Z, OCLC- WorldCat, Publons</t>
  </si>
  <si>
    <t>Drăghici Olga</t>
  </si>
  <si>
    <t>http://saiapm.ulbsibiu.ro/cercetare/ACTA_E/1AUCFT.html</t>
  </si>
  <si>
    <t>Draghici Olga</t>
  </si>
  <si>
    <t>AGRICULTURE AND FOOD FOR THE XXI CENTURY</t>
  </si>
  <si>
    <t>Impact of ultrasound treatment on lipid oxidation</t>
  </si>
  <si>
    <t>Drăghici Olga, Oancea Simona, Păcală Mariana</t>
  </si>
  <si>
    <t>AGRICULTURE AND FOOD FOR THE XXI CENTURY”,   Sibiu, Romania</t>
  </si>
  <si>
    <t>http://saiapm.ulbsibiu.ro/wp-content/uploads/2017/05/Programul-conferintei-Agri-Food-2017_final.pdf</t>
  </si>
  <si>
    <t xml:space="preserve">Ef fects of the dietary fibers on the water - holding capacity of meat
</t>
  </si>
  <si>
    <t>Meat Puzzle</t>
  </si>
  <si>
    <t>Noaptea Cercetătorilor</t>
  </si>
  <si>
    <t xml:space="preserve">MAHONIA AQUIFOLIUM AS A PROMISING RAW MATERIAL FOR THE FOOD INDUSTRY </t>
  </si>
  <si>
    <t xml:space="preserve">Vladimir N. Sorokopudov-Federal State Scientific Institution ”All-Russia Selection-Technological Institute of Horticulture and Nursery”, Department of Genetics and Selection of fruit and berry crops, Moskow, Russia Federal , Nina I. Myachikova-Federal State Autonomous Educational Institution of Higher Education ”Belgorod National Research University”, Institute of Engineering Technology and Natural Sciences, Department of Food Technology, Belgorod, Russia, Cecilia Georgescu - ”Lucian Blaga” University of Sibiu, Agriculture Science, Food Industry and Environmental Protection, Sibiu, Romania  </t>
  </si>
  <si>
    <t xml:space="preserve">Scientific Study &amp; Research Chemistry &amp; Chemical Engineering, Biotechnology, Food Industry </t>
  </si>
  <si>
    <t xml:space="preserve">ISSN 1582-540X </t>
  </si>
  <si>
    <t>http://pubs.ub.ro/?pg=revues&amp;rev=cscc6&amp;num=201704&amp;vol=4&amp;aid=4638</t>
  </si>
  <si>
    <t>CSCC6201704V04S01A0007</t>
  </si>
  <si>
    <t>WOS:000419643100007</t>
  </si>
  <si>
    <t>427-434</t>
  </si>
  <si>
    <t>Frum Adina, Georgescu Cecilia, Gligor Felicia, Dobrea Carmen,  Tița Ovidiu, ULB Sibiu</t>
  </si>
  <si>
    <t>International Journal of Pharmacology, Phytochemistry and Ethnomedicine</t>
  </si>
  <si>
    <t>ISSN: 2297-6922</t>
  </si>
  <si>
    <t>30-37</t>
  </si>
  <si>
    <t>Google Scholoar, Chemical Abstract Services, Open-J Gate, CAB, etc..</t>
  </si>
  <si>
    <t>https://www.scipress.com/IJPPE.6.30</t>
  </si>
  <si>
    <t>Roxana Tufeanu, Cecilia Georgescu, Adina Frum, Mihaela Tița, Ovidiu Tita, ULBS</t>
  </si>
  <si>
    <t>Bulletin UASVM Animal Scence and Biotechnologies</t>
  </si>
  <si>
    <t xml:space="preserve"> ISSN 1843-5262; Electronic ISSN 1843-536X </t>
  </si>
  <si>
    <t>185-190</t>
  </si>
  <si>
    <t xml:space="preserve">    AGRICOLA
    AGRIS
    ASCI (Asian Science Citation Index)
    CABI (Centre for Agriculture and Biosciences International)
    CAS (Chemical Abstracts Service)
    CiteFactor (Academic Scientific Journals)
    DOAJ
    EBSCO (Elton B Stephens COmpany)
    Biomedical Reference Collection: Corporate
    Central &amp; Eastern European Academic Source
    INDEX COPERNICUS
    SOCOLAR
    Thomson Reuters Master Journal list (Zoological Records)
    VINITI (Russian Scientific and Technical Information Institute)
    GoogleScholar</t>
  </si>
  <si>
    <t>http://journals.usamvcluj.ro/index.php/zootehnie/article/view/12825</t>
  </si>
  <si>
    <t xml:space="preserve">Identification and Quantification of Phenolic Compounds from Red Currant (Ribes rubrum L.) and Raspberries (Rubus idaeus L.) </t>
  </si>
  <si>
    <t>Minerals and Total Polyphenolic Content of Some Vegetal Powder</t>
  </si>
  <si>
    <t>Cecilia Georgescu, Monica Mironescu</t>
  </si>
  <si>
    <t>Obtaining, characterisation and screening of the antifungalactivity of the volatile oil extracted from thymus serpyllum</t>
  </si>
  <si>
    <t>Liu Q. Meng X. Li Y. Zhao C. Tang G. Li H., Antibacterial and antifugal activities of spices,  International Journal of Molecular Sciences, vol. 18, issue 6 (2017)</t>
  </si>
  <si>
    <t>http://www.mdpi.com/1422-0067/18/6?view=compact&amp;listby=type&amp;page_no=1</t>
  </si>
  <si>
    <t>Scopus</t>
  </si>
  <si>
    <t>K. TARAJ, I. MALOLLARI, A. ANDONI, L. CIKO, P. LAZO, F. YLLI, A. OSMENI, A. COMO, ECO-EXTRACTION OF ALBANIAN CHAMOMILE
ESSENTIAL OILS BY LIQUID CO2 AT DIFFERENT
TEMPERATURES AND CHARACTERISATION BY FTIR
SPECTROSCOPY, Journal of Environmental Protection and Ecology, vol. 18, issue 1 (2017)</t>
  </si>
  <si>
    <t>https://docs.google.com/a/jepe-journal.info/viewer?a=v&amp;pid=sites&amp;srcid=amVwZS1qb3VybmFsLmluZm98amVwZS1qb3VybmFsfGd4OjRlMzVhODJkMzhjNThmYmU</t>
  </si>
  <si>
    <t>H. AKA SAGLIKER, N. KIZILDAG, B. CICEK, EVALUATION OF CARBON MINERALISATION IN SOILS
ADDED THYME LEAVES AND MOSPILAN AT DIFFERENT
DOSAGESJournal of Environmental Protection and Ecology, vol. 18, issue 3 (2017)</t>
  </si>
  <si>
    <t>https://docs.google.com/a/jepe-journal.info/viewer?a=v&amp;pid=sites&amp;srcid=amVwZS1qb3VybmFsLmluZm98amVwZS1qb3VybmFsfGd4OjM5NzBiODUyNTZiMzkxOTg</t>
  </si>
  <si>
    <t>Mironescu M., Mironescu.I, Georgescu C.</t>
  </si>
  <si>
    <t>Microstructural changes induced by five new biocidal formulations on moulds</t>
  </si>
  <si>
    <t>Filomena Nazzaro, Florinda Fratiann, Raffaele Coppola and Vincenzo De Feo, Essential Oils and Antifungal Activity, Pharmaceuticals, vol. 10, issue 4 (2017)</t>
  </si>
  <si>
    <t>http://www.mdpi.com/1424-8247/10/4/86</t>
  </si>
  <si>
    <t>Bratu I., Georgescu C</t>
  </si>
  <si>
    <t>Studiu comparativ al contaminǎrii cu metale grele din miere şi sursele florale provenite dintr-o zonǎ poluatǎ chimic</t>
  </si>
  <si>
    <t>CORNELIA PURCAREA, MALGORZATA DZUGAN, MONIKA WESOLOWSKA, ADRIANA MONICA CHIS, GRZEGORZ ZAGULA, ALIN CRISTIAN TEUSDEA, CZESLAW PUCHALSKI
A COMPARATIVE STUDY OF METAL CONTENT IN SELECTED POLISH AND ROMANIAN HONEY SAMPLESRevista de Chimie, vol. 68, issue 6 (2017)</t>
  </si>
  <si>
    <t>http://www.revistadechimie.ro/article_eng.asp?ID=5634</t>
  </si>
  <si>
    <t>Mironescu M., Georgescu C.</t>
  </si>
  <si>
    <t>Preliminary researches on the effect of essential oils on moulds isolated from surfaces</t>
  </si>
  <si>
    <t>Shahina Momin, Shazia Irfan, Sarfraz Ahmad, Misbah Manzoor and Hina Irfan, COMPARISON OF ANTIMICROBIAL ACTIVITIES, HERB AND ESSENTIAL OIL PRODUCTION OF Thymus vulgaris L. AND T. serpyllum L. IN BALOCHISTAN, PAKISTANPak. J. Weed Sci. Res., 23(1): 119-125, 2017</t>
  </si>
  <si>
    <t>https://www.researchgate.net/publication/321010041_COMPARISON_OF_ANTIMICROBIAL_ACTIVITIES_HERB_AND_ESSENTIAL_OIL_PRODUCTION_OF_Thymus_vulgaris_L_AND_T_serpy</t>
  </si>
  <si>
    <t>Research Gate</t>
  </si>
  <si>
    <t>Chemical contamination of bee honey -Identifying sensor of the environment pollution</t>
  </si>
  <si>
    <t>Antonio Salvaggio, Roberta Pecoraro, Elena Maria Scalisi, Daniele Tibullo, Bianca Maria Lombardo, Giuseppina Messina, Francesco Loreto, Chiara Copat, Margherita Ferrante, Roberto Avola, Giusi D'amante, Claudia Genovese, Salvatore Antonino Raccuia and Maria Violetta, Morphostructural and immunohistochemical study on the role of metallothionein in the detoxification of heavy metals in Apis mellifera L., 1758,  Brundo2,*Microscopy Research and Technique, 80(11), 1215-1220</t>
  </si>
  <si>
    <t>http://onlinelibrary.wiley.com/wol1/doi/10.1002/jemt.22919/full</t>
  </si>
  <si>
    <t>WoS TR</t>
  </si>
  <si>
    <t>Georgescu C., Birca A., Mironescu M., Tita A. M., Shamtsyan M., Mironescu D.I., Tita O.</t>
  </si>
  <si>
    <t>Consumer perceptions of nutrition and health claims from food labels in Romania</t>
  </si>
  <si>
    <t xml:space="preserve">Gjore Nakov, Nastia Ivanova, Stanka Damyanova,  Viktorija Stamatovska,  Ljupka Necinova, Public opinion surveys of consumers for manner of labeling the food product in the Republic of Macedonia, Ukrainian Food Journal, 2017.  Volume 6. Issue 1 </t>
  </si>
  <si>
    <t>file:///C:/Users/GEORGE~1/AppData/Local/Temp/UFJ_2017_6_1_17.pdf</t>
  </si>
  <si>
    <t>Małgorzata Dżugan, Grzegorz Zaguła,
Monika Wesołowska, 
Patrycja Sowa, Czesław Puchalski, LEVELS OF TOXIC AND ESSENTIAL METALS 
IN VARIETAL HONEYS FROM PODKARPACIE
Journal of Elementology, J. Elem., 22(3):</t>
  </si>
  <si>
    <t>https://www.researchgate.net/profile/Grzegorz_Zagula2/publication/317577113_Levels_of_toxic_and_essential_metals_in_varietal_honeys_from_Podkarpacie/links/594bc8bf0f7e9b5f98b84dd3/Levels-of-toxic-and-essential-metals-in-varietal-honeys-from-Podkarpacie.pdf</t>
  </si>
  <si>
    <t xml:space="preserve">C. Herrero-Latorre, J. Barciela-García, S. García-Martín, R.M. Peña-Crecente, The use of honeybees and honey as environmental bioindicators for metals and radionuclides: a review,  Environmental Reviews, 2017, Vol. 25, No. 4 : pp. 463-480 </t>
  </si>
  <si>
    <t>http://www.nrcresearchpress.com/doi/abs/10.1139/er-2017-0029#.WqoReucuDv9</t>
  </si>
  <si>
    <t xml:space="preserve">ALIBABIĆ, VILDANA; ORAŠČANIN, MELISA; VAHČIĆ, NADA; Geographical Origin of Honey from Eight Sub-regions of Bosnia and Herzegovina., Czech Journal of Food Science . 2017, Vol. 35 Issue 6, p488-495. 8p. </t>
  </si>
  <si>
    <t>http://eds.b.ebscohost.com/abstract?site=eds&amp;scope=site&amp;jrnl=12121800&amp;AN=126949022&amp;h=pYtZOZ%2fGaoXVNpgHYcoj34rIVDOxVT65s7SLLuszLezUYaPUv6Ouo%2bMFi8zfyJbhaZmfHUylfC9lW3QBit4rJw%3d%3d&amp;crl=c&amp;resultLocal=ErrCrlNoResults&amp;resultNs=Ehost&amp;crlhashurl=login.aspx%3fdirect%3dtrue%26profile%3dehost%26scope%3dsite%26authtype%3dcrawler%26jrnl%3d12121800%26AN%3d126949022</t>
  </si>
  <si>
    <t xml:space="preserve">A. Moujanni, A. Terrab, R. Eddoha, B. Nasser, M. Benbachir, M. Tannaoui, A. Zouaoui, A.K. Essamadi, Quantification of heavy metals and a resinifera
honey from Tadla - Azilal pesticides residues
in labeled Moroccan, JMES, 2017 Volume 8, Issue 5, Page 1826 -1836  </t>
  </si>
  <si>
    <t>https://www.researchgate.net/profile/Anass_Terrab/publication/316620428_Quantification_of_heavy_metals_and_pesticides_residues_in_labeled_Moroccan_Euphorbia_resinifera_honey_from_Tadla-Azilal/links/59083a65a6fdccd580dd1081/Quantification-of-heavy-metals-and-pesticides-residues-in-labeled-Moroccan-Euphorbia-resinifera-honey-from-Tadla-Azilal.pdf</t>
  </si>
  <si>
    <t>Mironescu, M., Georgescu C., Oprean L.</t>
  </si>
  <si>
    <t>Comparative sporicidal efects of volatile oils</t>
  </si>
  <si>
    <t xml:space="preserve">RC Fierascu, RM Ion, I Fierascu, ANTIFUNGAL EFFECT OF NATURAL EXTRACTS ON ENVIRONMENTAL BIODETERIOGENS AFFECTING THE ARTIFACTS, Environmental Engineering &amp; Management Journal (EEMJ). Nov2017, Vol. 16 Issue 11, p2435-2442. 8p. </t>
  </si>
  <si>
    <t>http://eds.a.ebscohost.com/eds/detail/detail?vid=0&amp;sid=cc1a4a62-b29d-47df-a1df-a9938e7d8520%40sessionmgr4009&amp;bdata=Jmxhbmc9cm8mc2l0ZT1lZHMtbGl2ZQ%3d%3d#AN=127015896&amp;db=8gh</t>
  </si>
  <si>
    <t>EBSCO</t>
  </si>
  <si>
    <t xml:space="preserve">Frum, A., HPLC Determination of Polyphenols from Calendula officinalis L. Flowers, Acta Universitatis Cibiniensis. Series E: Food, vol.21 (2), 2017 </t>
  </si>
  <si>
    <t>https://www.degruyter.com/view/j/aucft.2017.21.issue-2/aucft-2017-0020/aucft-2017-0020.xml</t>
  </si>
  <si>
    <t>De Gruyter</t>
  </si>
  <si>
    <t xml:space="preserve">PLAVŠIĆ, Dragana V.; DIMIĆ, Gordana R.; PSODOROV, Đorđe B.; PSODOROV, Dragan Đ.; ŠARIĆ, Ljubiša Ć.; ČABARKAPA, Ivana S.; KOŠUTIĆ, Milenko B., ANTIFUNGAL ACTIVITY OF Mentha piperita AND Carum carvi ESSENTIAL OILS, Matica Srpska Journal for Natural Sciences . 2017, Issue 133, p201-207. 7p. </t>
  </si>
  <si>
    <t>http://eds.b.ebscohost.com/abstract?site=eds&amp;scope=site&amp;jrnl=03524906&amp;AN=126619508&amp;h=iSW%2bdm%2f33SrqCx7GE7jWS%2bXcRj0aauA3zK35QOUBUva88%2fKLl2IQMBDJ3xmFII%2fbyj54E90A0zRChWbxZ%2bxaMg%3d%3d&amp;crl=c&amp;resultLocal=ErrCrlNoResults&amp;resultNs=Ehost&amp;crlhashurl=login.aspx%3fdirect%3dtrue%26profile%3dehost%26scope%3dsite%26authtype%3dcrawler%26jrnl%3d03524906%26AN%3d126619508</t>
  </si>
  <si>
    <t>Mironescu, M., Georgescu C.</t>
  </si>
  <si>
    <t xml:space="preserve">Activity of some essential oils against common spoilage fungi of buildings </t>
  </si>
  <si>
    <t xml:space="preserve">RC Fierascu, RM Ion, I Fierascu, ANTIFUNGAL EFFECT OF NATURAL EXTRACTS ON ENVIRONMENTAL BIODETERIOGENS AFFECTING THE ARTIFACTS, Environmental Engineering &amp; Management Journal (EEMJ). Nov2017, Vol. 16 Issue 11, p 2435-2442. 8p. </t>
  </si>
  <si>
    <t xml:space="preserve">MARIA LUCIA MUREŞAN, ILIOARA ONIGA, CECILIA GEORGESCU, RAMONA PALTINEAN, FELICIA GLIGOR, MIHAI TUDOR CRĂCIUNAŞ, RADU OPREAN  </t>
  </si>
  <si>
    <t>BOTANICAL AND PHYTOCHEMICAL STUDIES ON TANACETUM VULGARE L. FROM TRANSYLVANIA TANACETUM VULGARE L. FROM TRANSYLVANIA</t>
  </si>
  <si>
    <t>Katarzyna Barbara Bączek, Olga Kosakowska, Jarosław L.Przybył, Ewelina Pióro-Ewelina Jabrucka, Rosaria Costa, Luigi Mondello, Małgorzat  Gniewosz, Alicja Synowiec, Zenon Węglarz, Antibacterial and antioxidant activity of essential oils and extracts from costmary (Tanacetum balsamita L.) and tansy (Tanacetum vulgare L.), Industrial Crops and Products, Volume 102, August 2017, Pages 154-163</t>
  </si>
  <si>
    <t>https://www.sciencedirect.com/science/article/pii/S0926669017301656#!</t>
  </si>
  <si>
    <t>Elena Trăistaru, Adrian Riviș, Raul Ciprian Moldovan, Antigoni Menelaou, Cecilia Georgescu</t>
  </si>
  <si>
    <t xml:space="preserve">Study regarding the overall migration from plastic packaging materials used in food industry </t>
  </si>
  <si>
    <t>Sima Nourbakhsh, Monavvar Afzal-Aghaee, 
Elham Rahmanpour Salmani, Mohammad Naderi, Reihane Zangi, Reihane Feiz, Knowledge
and Behavior Assessment 
about the Use of Disposable Plastic Containers amongst
Medical Sciences Students in Northeastern Iran in 2016, Iranian Journal of Health, Safety &amp; Environment, Vol.4, No.3, pp.804-811</t>
  </si>
  <si>
    <t>https://www.researchgate.net/profile/Elham_Rahmanpour_Salmani/publication/316283582_Knowledge_and_Behavior_Assessment_about_the_Use_of_Disposable_Plastic_Containers_amongst_Medical_Sciences_Students_in_Northeastern_Iran_in_2016/links/58f97e9a0f7e9ba3ba4c698d/Knowledge-and-Behavior-Assessment-about-the-Use-of-Disposable-Plastic-Containers-amongst-Medical-Sciences-Students-in-Northeastern-Iran-in-2016.pdf</t>
  </si>
  <si>
    <t xml:space="preserve">Modelling migration from plastic packaging material
s used in 
food industry </t>
  </si>
  <si>
    <t>Gavriil Gavriil, Antonis Kanavouras, Frank A. Coutelieris, Food-packaging migration models: A critical discussion, Crit Rev Food Science and Nutrition, 2017</t>
  </si>
  <si>
    <t>https://www.tandfonline.com/doi/abs/10.1080/10408398.2017.1317630</t>
  </si>
  <si>
    <t>Georgescu Cecilia</t>
  </si>
  <si>
    <t>Business and Service Technologies</t>
  </si>
  <si>
    <t>Research Result" is included in the Russian science citation index scientific basis (license agreement No. 765-12/2014 dated 8 December 2014), each journal has its own ISSN.</t>
  </si>
  <si>
    <t>https://www.scipress.com/IJPPE/editorial-board</t>
  </si>
  <si>
    <t>AgriFOOD 2017</t>
  </si>
  <si>
    <t>http://saiapm.ulbsibiu.ro/index.php/volume-agrifood-2017/</t>
  </si>
  <si>
    <t>Membru</t>
  </si>
  <si>
    <t>11-13.05.2018</t>
  </si>
  <si>
    <t>Tehnologii pentru optimizarea potențialului de 
biofabricare a unei noi generații de produse din plante</t>
  </si>
  <si>
    <t>PCCDI 2017</t>
  </si>
  <si>
    <t>Beneficiar</t>
  </si>
  <si>
    <t>Institutul de Cercetare Dezvoltare pentru Protectia Plantelor Carmen Lupu</t>
  </si>
  <si>
    <t>https://uefiscdi.ro/resource-87237?&amp;wtok=3eef649149d0da22946c9089df4aa835edc3bcb3&amp;wtkps=XY/RDoIwDEX/Zc+KtGOylH8wJn4BbIjTyZANMTH+uwNMjL7dNOf0tiXl9PQkiI3hYj0rDAGHTGQyLTxxYt5oFlMGxFCqyoVwDFVvHw631e3kmzCe/RpGZbFp16C7vgynSYi8YcsKlPyTlF4aIJ+InJjWXbs/bHieokSZCjmBGN3vZIUAgkO8at4CYrZ2fw6ksecHxPhSPffGdHV6sHXi+iYZ6qPxSpvkbuoxKftglLOseL0B&amp;wchk=42cd65e8ea93bfd52c65874dd81e38321bde9337</t>
  </si>
  <si>
    <t>Decembrie 2017</t>
  </si>
  <si>
    <t>Assessing the PERCEption of FOOD additives in Central and East-European Countries</t>
  </si>
  <si>
    <t xml:space="preserve">H2020-MSCA-RISE-2016 </t>
  </si>
  <si>
    <t xml:space="preserve">Coordonator </t>
  </si>
  <si>
    <t>Tita Ovidiu</t>
  </si>
  <si>
    <t>iulie, 2017</t>
  </si>
  <si>
    <t xml:space="preserve">Cecilia GEORGESCU, Monica MIRONESCU, Elena RADU </t>
  </si>
  <si>
    <t>4TH NORTH AND EAST EUROPEAN CONGRESS ON FOOD  Kaunas-Litunia</t>
  </si>
  <si>
    <t>http://bioencapbread.com/wp-content/uploads/2016/10/NEEFOOD-2017-ABSTRACT-BOOK.pdf</t>
  </si>
  <si>
    <t>10-13.09.2017</t>
  </si>
  <si>
    <t>Ovidiu TIŢA, Cecilia GEORGESCU, Mihaela TIŢA</t>
  </si>
  <si>
    <t xml:space="preserve">Mariia KOKINA, Mark SHAMTSYAN, Cecilia GEORGESCU, Monica MIRONESCU </t>
  </si>
  <si>
    <t>4TH NORTH AND EAST EUROPEAN CONGRESS ON FOOD Kaunas-Litunia</t>
  </si>
  <si>
    <t xml:space="preserve">C. Georgescu, M. Mironescu, E. Radu </t>
  </si>
  <si>
    <t>Priochem Bucuresti</t>
  </si>
  <si>
    <t>http://www.icechim.ro/priochem/editia13/volumrezumate2016.pdf</t>
  </si>
  <si>
    <t>25-27.09.2017</t>
  </si>
  <si>
    <t xml:space="preserve">Adina FRUM, Cecilia GEORGESCU, Felicia GLIGOR, Ecaterina LENGYE, Diana STEGARUS, Ovidiu TITA </t>
  </si>
  <si>
    <t xml:space="preserve">Extraction, characterisation and application in food of essential oil from dill seeds </t>
  </si>
  <si>
    <t xml:space="preserve">Obtaining the cheese in brine with the addition of marigold flowers </t>
  </si>
  <si>
    <t xml:space="preserve">Encapsulation of volatile oil by using an alginate coating method </t>
  </si>
  <si>
    <t xml:space="preserve">Characterisation of the essential oils of some aromatic plants </t>
  </si>
  <si>
    <t xml:space="preserve">Identification and quantification of several phenolic compounds from grape pomace </t>
  </si>
  <si>
    <t>Contribution Culinary Characteristics of Solanum tuberosum,
at Sensory Characteristics of Bread with potatos</t>
  </si>
  <si>
    <t>Iancu Maria Lidia</t>
  </si>
  <si>
    <t>Proceedins of the International THE CONFERENCE  AGRI-FOOD SCIENCES, PROCESSES AND TECHNOLOGIES, AGRI-FOOD XXV
Celebrating the
XXVth Anniversary of the Beginning of Food Industry 
and Agronomy Higher Education in Sibiu  saiapm.ulbsibiu.ro/AGRIFOOD</t>
  </si>
  <si>
    <t>11-13 Mai 2017</t>
  </si>
  <si>
    <t>Inovații prezentate - Alimente atipice: Gnocchi asiatic  cu mix original de aditivi pentru culoare și aromă, Produse conservate cu zahăr și îmbunătățite natural cu fibră alimentară</t>
  </si>
  <si>
    <t>Noaptea cercetătorilor 2017</t>
  </si>
  <si>
    <t>Iancu Maria Llidia</t>
  </si>
  <si>
    <t xml:space="preserve">  Agri-Food.2017 saiapm.ulbsibiu.ro/conferinte/agrifood2017.htm</t>
  </si>
  <si>
    <t>http://www.journalrepository.org/media/journals/AJB2T_61/2017/Dec/Afolami222017AJB2T36898.pdf</t>
  </si>
  <si>
    <t xml:space="preserve"> Acta Universitatis Cibiniensis. Series E: Food Technology.“Preservative effects of Gmelina arborea fruits and Nauclea latifolia stem bark extracts on fruit juice in comparison with a known chemical preservative</t>
  </si>
  <si>
    <t>https://www.degruyter.com/view/j/aucft.2017.21.issue-2/aucft-2017-0017/aucft-2017-0017.xml?format=INT</t>
  </si>
  <si>
    <t>Iancu Maria Llidia, Letiția Oprean</t>
  </si>
  <si>
    <t xml:space="preserve">RESEARCH STUDY CONCERNING THE FERMENTING 
POTENTIAL OF THE CULTIVATION MEDIUM 
COMPOSED OF A COMBINATION OF LADY CLAIRE 
VARIETY POTATO AND W
HITE FLOUR 550 TYPE, 
CULTIVATED WITH 
SACCHAROMYCES CEREVISIAE
YEAST, IN BATCH SYSTEM </t>
  </si>
  <si>
    <t>EVALUATION OF SURVIVABILITY AND BIOACTIVITY
OF SACCHAROMYCES CEREVISIAE
IN BREAD DOUGH
Zahra Kasaie1*, Aziz Homayouni Rad2, Mina Kargozari3,
Mahsa Jahanbakhsh Oskouie, Scientific Study &amp; Research
Chemistry &amp; Chemical Engineering, Biotechnology, Food Industry,ISSN 1582-540X,2017, 18 (3), pp. 249 – 257</t>
  </si>
  <si>
    <t>http://pubs.ub.ro/?pg=revues&amp;rev=cscc6&amp;num=201703&amp;vol=3&amp;aid=4615</t>
  </si>
  <si>
    <t>http://pubs.ub.ro/?pg=revues&amp;rev=cscc6&amp;sc=about</t>
  </si>
  <si>
    <t xml:space="preserve">
A comparative study on different methods for the evaluation of baker’s yeast bioactivity
Aziz Homayouni Rad &amp; Zahra Kasaie, Journal
International Journal of Food Properties
Volume 20, 2017 - Issue 1 </t>
  </si>
  <si>
    <t>http://www.tandfonline.com/action/journalInformation?show=aimsScope&amp;journalCode=ljfp20</t>
  </si>
  <si>
    <t xml:space="preserve">(http://www.scopus.com/home.url) </t>
  </si>
  <si>
    <t>ML Iancu, M Ognean</t>
  </si>
  <si>
    <t>USE OF FLOUR-GRAPHICS TECHNIQUE IN THE COMPATIBILITY PARAMETER EXTENSOGRAPH BRABENDER AND FLOURGRAPH E7</t>
  </si>
  <si>
    <t>Effect of physicochemical and empirical rheological wheat flour properties on quality parameters of bread made from pre-fermented frozen dough                    Frauenlob, J., Moriano, M.E., Innerkofler, U., (...), Lucisano, M, Journal of Cereal Science Volume 77, September 2017, Pages 58-65,SSN:0733-5210E-ISSN:1095-9963 https://www.sciencedirect.com/science/article/pii/S0733521017301042</t>
  </si>
  <si>
    <t>https://www.elsevier.com/journals/journal-of-cereal-science/0733-5210/abstracting-indexing#</t>
  </si>
  <si>
    <t>(http://www.scopus.com/home.url)</t>
  </si>
  <si>
    <t>ML Iancu, V Jâșcanu</t>
  </si>
  <si>
    <t>ADDITIONS FOR CORRECTING THE TECHNOLOGICAL PROPERTIES OF FLOUR AND FOR IMPROVING THE NUTRITIVE VALUE OF BREAD</t>
  </si>
  <si>
    <t>Olugbenga Olufemi Awolu
/ Eunice Yetunde Olokunsusi Acta Universitatis Cibiniensis. Series E: Food Technology, Volume  21, Issue 2, Optimisation and Evaluation of the Effect of Bambara Groundnut Addition on the Nutritional Quality and Functional Properties of Amaranth Grain-Based Composite Flour</t>
  </si>
  <si>
    <t>https://www.degruyter.com/view/j/aucft.2017.21.issue-2/aucft-2017-0014/aucft-2017-0014.xml</t>
  </si>
  <si>
    <t>Using Apple (Malus domestica), Pumpkin(Curcurbita maxima) and  Cinnamom (Cinnamom vertum) to obtain an innovative Jam-Like Food Product</t>
  </si>
  <si>
    <t>Maria Lidia Iancu       Faculty of Agricultural Sciences, Food Industry and Environmental Protection “Lucian Blaga” University
from Sibiu, 5-7, Ion Raţiu Street, Sibiu, 550012 Sibiu, România</t>
  </si>
  <si>
    <t>Bulletin of University of Agricultural Sciences and Veterinary Medicine Cluj-Napoca. Agriculture</t>
  </si>
  <si>
    <t>1843-5246</t>
  </si>
  <si>
    <t>85-94</t>
  </si>
  <si>
    <t>http://journals.usamvcluj.ro/index.php/agriculture/index</t>
  </si>
  <si>
    <t>http://journals.usamvcluj.ro/index.php/agriculture/issue/view/342</t>
  </si>
  <si>
    <t>Prezentarea și aprecierea senzorială a musturilor autohtone</t>
  </si>
  <si>
    <t>Tita Ovidiu, Tita Mihaela, Ketney Otto, Frum Adina,Tufeanu Roxana,Sandru Daniela</t>
  </si>
  <si>
    <t>Noaptea cercetatorilor</t>
  </si>
  <si>
    <t>Ketney Otto</t>
  </si>
  <si>
    <t>Food Control</t>
  </si>
  <si>
    <t>Food Research International</t>
  </si>
  <si>
    <t>Journal of Food Composition and Analysis</t>
  </si>
  <si>
    <t>https://www.journals.elsevier.com/food-control/</t>
  </si>
  <si>
    <t>https://www.journals.elsevier.com/food-research-international/</t>
  </si>
  <si>
    <t>https://www.journals.elsevier.com/journal-of-food-composition-and-analysis</t>
  </si>
  <si>
    <t xml:space="preserve">1 4   F e b r u a r i e   2 0 1 7 </t>
  </si>
  <si>
    <t xml:space="preserve"> 1 2   I u n i e   2 0 1 7</t>
  </si>
  <si>
    <t>1 5   I u l i e   2 0 1 7</t>
  </si>
  <si>
    <t>S. Oancea (ULBS), C. Grosu (ULBS), O. Ketney (ULBS), M. Stoia (ULBS)</t>
  </si>
  <si>
    <t>Conventional and ultrasound-assisted extraction of anthocyanins from blackberry and sweet cherry cultivars</t>
  </si>
  <si>
    <t>Espada-Bellido, Estrella, Marta Ferreiro-González, Ceferino Carrera, Miguel Palma, Carmelo G. Barroso, and Gerardo F. Barbero. 2017. "Optimization of the ultrasound-assisted extraction of anthocyanins and total phenolic compounds in mulberry (Morus nigra) pulp."  Food Chemistry 219:23-32. doi: http://dx.doi.org/10.1016/j.foodchem.2016.09.122.</t>
  </si>
  <si>
    <t>https://www.sciencedirect.com/science/article/pii/S0308814616315175?via%3Dihub</t>
  </si>
  <si>
    <t>Baza de date WoS: http://apps.webofknowledge.com/full_record.do?product=UA&amp;search_mode=GeneralSearch&amp;qid=5&amp;SID=E5XdIIlHwtIivXtIu7J&amp;page=1&amp;doc=1</t>
  </si>
  <si>
    <t>Rattana Muangrat, Israpong Pongsirikul, Paula H. Blanco, 2017, Ultrasound assisted extraction of anthocyanins and total phenolic compounds from dried cob of purple waxy corn using response surface methodology, Journal of Food Processing and Preservation, DOI: 10.1111/jfpp.13447</t>
  </si>
  <si>
    <t>http://onlinelibrary.wiley.com/doi/10.1111/jfpp.13447/abstract</t>
  </si>
  <si>
    <t>Baza de date WoS: http://apps.webofknowledge.com/full_record.do?product=UA&amp;search_mode=GeneralSearch&amp;qid=20&amp;SID=E5XdIIlHwtIivXtIu7J&amp;page=1&amp;doc=1</t>
  </si>
  <si>
    <t>Aryanti, Nita; Wardhani, Dyah Hesti; Wasi, Abdul; Ramadhan, Ghafa Al; Purbasari, Aprilina, 2017, Extraction Characteristics of Anthocyanin from Roselle (Hibiscus sabdariffa L.) Calyces by Ultrasound-Assisted Extraction, Advanced Science Letters, 1 June 2017, vol. 23, no. 6, pp. 5626-5628(3)</t>
  </si>
  <si>
    <t xml:space="preserve">http://www.ingentaconnect.com/contentone/asp/asl/2017/00000023/00000006/art00138 </t>
  </si>
  <si>
    <t xml:space="preserve">Baza de date SCOPUS: https://www.scopus.com/record/display.uri?eid=2-s2.0-85027844236&amp;origin=resultslist&amp;sort=plf-f&amp;src=s&amp;sid=cf32f9f161283a73222f1238da01adb9&amp;sot=autdocs&amp;sdt=autdocs&amp;sl=18&amp;s=AU-ID%2825639393400%29&amp;relpos=15&amp;citeCnt=0&amp;searchTerm= </t>
  </si>
  <si>
    <t>Ketney Otto (ULBS)</t>
  </si>
  <si>
    <t>Food safety legislation regarding of aflatoxins contamination</t>
  </si>
  <si>
    <t xml:space="preserve"> Matthew Atongbiik Achaglinkamea, Nelson Opokub, Francis Kweku Amagloh, 2017, Aflatoxin contamination in cereals and legumes to reconsider usage as complementary food ingredients for Ghanaian infants: A review, Journal of Nutrition &amp; Intermediary Metabolism, Volume 10, December 2017, Pages 1-7</t>
  </si>
  <si>
    <t xml:space="preserve">https://www.sciencedirect.com/science/article/pii/S2352385917302475 </t>
  </si>
  <si>
    <t xml:space="preserve">Baza de date SCOPUS: https://www.scopus.com/record/display.uri?eid=2-s2.0-85029148525&amp;origin=resultslist&amp;sort=plf-f&amp;src=s&amp;st1=Aflatoxin+contamination+in+cereals+and+legumes+to+reconsider+usage+as+complementary+food+ingredients+for+Ghanaian+infants&amp;st2=&amp;sid=3942e57b956ecedf286c209afd51f94c&amp;sot=b&amp;sdt=b&amp;sl=136&amp;s=TITLE-ABS-KEY%28Aflatoxin+contamination+in+cereals+and+legumes+to+reconsider+usage+as+complementary+food+ingredients+for+Ghanaian+infants%29&amp;relpos=0&amp;citeCnt=0&amp;searchTerm= </t>
  </si>
  <si>
    <t>Ketney, O.(ULBS); Ovidiu, T.(ULBS); Tifrea, A(ULBS)</t>
  </si>
  <si>
    <t>Structural diversity and biochemical and microbiological characteristics of aflatoxins. In Acta Universitatis Cibiniensis. Series E: Food Technology; De Gruyter Open: Warsaw, Poland, 2014; Volume 18, p. 3. [</t>
  </si>
  <si>
    <t>Ana-Maria Gurban, Petru Epure , Florin Oancea, Mihaela Doni, 2017, Achievements and Prospects in Electrochemical-Based Biosensing Platforms for Aflatoxin M1 Detection in Milk and Dairy Products, Sensors 2017, 17(12), 2951; doi:10.3390/s17122951</t>
  </si>
  <si>
    <t>https://www.ncbi.nlm.nih.gov/pmc/articles/PMC5751533/</t>
  </si>
  <si>
    <t>Baza de date WoS: http://apps.webofknowledge.com/full_record.do?product=UA&amp;search_mode=GeneralSearch&amp;qid=47&amp;SID=E5XdIIlHwtIivXtIu7J&amp;page=1&amp;doc=1</t>
  </si>
  <si>
    <t xml:space="preserve">Recent aflatoxin survey data in milk and milk products: A review </t>
  </si>
  <si>
    <t>Otto Ketney (ULBS), Antonello Santini (University of Napoli, Italy), Simona Oancea (ULBS)</t>
  </si>
  <si>
    <t>International Journal of Dairy Technology</t>
  </si>
  <si>
    <t>ISSN: 1364-727X, eISSN: 1471-0307</t>
  </si>
  <si>
    <t>http://onlinelibrary.wiley.com/doi/10.1111/1471-0307.12382/abstract</t>
  </si>
  <si>
    <t>10.1111/1471-0307.12382</t>
  </si>
  <si>
    <t>WOS:000404853600002</t>
  </si>
  <si>
    <t>1-12</t>
  </si>
  <si>
    <t> 0.813</t>
  </si>
  <si>
    <t>The influence of fermentation temperature in ester accumulation in wines originating from the wine field of Apoldu de jos</t>
  </si>
  <si>
    <t>articol</t>
  </si>
  <si>
    <t>Stegăruș Diana, ICIT Rm.Vâlcea, Lengyel Ecaterina,Lucian Blaga University, Ionete Roxana ICIT Rm Vâlcea</t>
  </si>
  <si>
    <t>Conference proceeding, 17-International Multidisciplinary Scientific Geoconference, SGEM 2017,  Albena Bulgaria, Advances in Biotechnology,</t>
  </si>
  <si>
    <t xml:space="preserve"> ISBN 978-619-7408-12-6 / ISSN 1314-2704</t>
  </si>
  <si>
    <t>1137-1143</t>
  </si>
  <si>
    <t>10.5593/sgem2017/61/S25.148</t>
  </si>
  <si>
    <t>https://www.scopus.com/results/results.uri?numberOfFields=0&amp;src=s&amp;clickedLink=&amp;edit=&amp;editSaveSearch=&amp;origin=searchbasic&amp;authorTab=&amp;affiliationTab=&amp;advancedTab=&amp;scint=1&amp;menu=search&amp;tablin=&amp;searchterm1=The+influence+of+fermentation+temperature+in+ester+accumulation+in+wines+originating+from+the+wine+field+of+Apoldu+de+jos&amp;field1=TITLE&amp;dateType=Publication_Date_Type&amp;yearFrom=Before+1960&amp;yearTo=Present&amp;loadDate=7&amp;documenttype=All&amp;accessTypes=All&amp;resetFormLink=&amp;st1=The+influence+of+fermentation+temperature+in+ester+accumulation+in+wines+originating+from+the+wine+field+of+Apoldu+de+jos&amp;st2=&amp;sot=b&amp;sdt=b&amp;sl=128&amp;s=TITLE%28The+influence+of+fermentation+temperature+in+ester+accumulation+in+wines+originating+from+the+wine+field+of+Apoldu+de+jos%29&amp;sid=836ab96b10fe72ffe2889b08229845d7&amp;searchId=836ab96b10fe72ffe2889b08229845d7&amp;txGid=42fec981f2a802451634b14f45c42db4&amp;sort=plf-f&amp;originationType=b&amp;rr=</t>
  </si>
  <si>
    <t>www.sgem.org</t>
  </si>
  <si>
    <t>The antimicrobial effect of essential oils, upon certain nosocomial bacteria</t>
  </si>
  <si>
    <t>Stegăruș Diana, ICIT Rm.Vâlcea, Lengyel Ecaterina,Lucian Blaga University,</t>
  </si>
  <si>
    <t>ISBN 978-619-7408-12-6 / ISSN 1314-2704</t>
  </si>
  <si>
    <t>1089-1095</t>
  </si>
  <si>
    <t>10.5593/sgem2017/61/S25.142</t>
  </si>
  <si>
    <t>https://www.scopus.com/authid/detail.uri?authorId=14043732700</t>
  </si>
  <si>
    <t>The aromatic evaluation of distillates made from sour cherries from well-known regions</t>
  </si>
  <si>
    <t>D.I. Stegarus,ICIT Rm.Vâlcea, O. Botoran,ICIT Rm.Vâlcea, C. Ciucure,ICIT Rm.Vâlcea, R. Ionete,ICIT Rm.Vâlcea, E. Lengyel Lucian Blaga University,</t>
  </si>
  <si>
    <t>17th International Multidisciplinary Scientific GeoConference SGEM 2017, www.sgemviennagreen.org, SGEM2017 Vienna GREEN Conference Proceedings</t>
  </si>
  <si>
    <t>ISBN 978-619-7408-29-4 / ISSN 1314-2704</t>
  </si>
  <si>
    <t xml:space="preserve"> 365-372 </t>
  </si>
  <si>
    <t>10.5593/sgem2017H/63/S25.047</t>
  </si>
  <si>
    <t>https://sgemworld.at/sgemlib/spip.php?article11254</t>
  </si>
  <si>
    <t xml:space="preserve"> www.sgemviennagreen.org</t>
  </si>
  <si>
    <t>Influence of enzymatic preparations on the aromatic character of the Pinot noir wine,</t>
  </si>
  <si>
    <t>17th International Multidisciplinary Scientific GeoConference SGEM 2017, SGEM2017 Vienna GREEN Conference Proceedings</t>
  </si>
  <si>
    <t xml:space="preserve">  365-372 </t>
  </si>
  <si>
    <t>10.5593/sgem2017H/63/S25.033</t>
  </si>
  <si>
    <t>https://sgemworld.at/sgemlib/spip.php?article11240</t>
  </si>
  <si>
    <t>Asessment of aromatic compositions from tonic drinks made from indoor plants with bioactive potential</t>
  </si>
  <si>
    <t>Ciucure C.,ICIT Rm.Vâlcea D. Stegarus,ICIT Rm.Vâlcea, D. Sandru, Lucian Blaga University, Lengyel E. Lucian Blaga University, O. Tita Lucian Blaga University,</t>
  </si>
  <si>
    <t>17th International Multidisciplinary Scientific GeoConference SGEM 2017,  SGEM2017 Vienna GREEN Conference Proceedings</t>
  </si>
  <si>
    <t xml:space="preserve"> 141-146 </t>
  </si>
  <si>
    <t>10.5593/sgem2017H/63/S25.018</t>
  </si>
  <si>
    <t>https://sgemworld.at/sgemlib/spip.php?article11225</t>
  </si>
  <si>
    <t>The management of selected yeast strains in quantifying terpene flavours in wine</t>
  </si>
  <si>
    <t>Lengyel Ecaterina, Magda Panaitescu</t>
  </si>
  <si>
    <t>Management of Sustainable Development Sibiu, Romania</t>
  </si>
  <si>
    <t>2247 – 0220</t>
  </si>
  <si>
    <t>27-30</t>
  </si>
  <si>
    <t>EBSCO, INDEX COPERNICUS, S.A.</t>
  </si>
  <si>
    <t xml:space="preserve">https://www.degruyter.com/view/j/msd.2017.9.issue-1/msd-2017-0010/msd-2017-0010.xml </t>
  </si>
  <si>
    <t>Monitoring the Antibacterial Activity of Hibiscus sabdariffa Extracts</t>
  </si>
  <si>
    <t>Panaitescu Magda, Lengyel Ecaterina</t>
  </si>
  <si>
    <t>31-34</t>
  </si>
  <si>
    <t>https://www.degruyter.com/view/j/msd.2017.9.issue-1/msd-2017-0011/msd-2017-0011.xml</t>
  </si>
  <si>
    <t>Pacala, M.L.(Lucian Blaga University of Sibiu, Romania), Brudiu, L., Lengyel, E.(Lucian Blaga University of Sibiu, Romania), Stegarus, D.,</t>
  </si>
  <si>
    <t>Pacala, M.L., Brudiu, L., Lengyel, E., Stegarus, D.,
Begea, M., 2013. Physıcochemıcal monitoring of
the fermentation of mixed cereal-based substrate
to obtain a functional beverage, 13th SGEM GeoConference on Nano, Bio And Green – Technologies For A Sustainable Future, www.sgem.org, SGEM2013 Conference Proceedings, Vol: Advances in Biotechnology,  ISBN 978-619-7105-06-3 / ISSN 1314-2704, June 16-22, 2013, 211 - 218 pp.; http://sgem.org/sgemlib/spip.php?article3537; DOI:10.5593/SGEM2013/BF6/S25.020. http://apps.webofknowledge.com/full_record.do?product=WOS&amp;search_mode=GeneralSearch&amp;qid=1&amp;SID=T1XBvH9nT7MFAKdUfPu&amp;page=1&amp;doc=3</t>
  </si>
  <si>
    <t>Geleneksel Fermente Bir İçecek: Boza (A Traditional Fermented Beverage: Boza), H. Levent, Ö.A. Cavuldak Akademik Gıda, Akademik Gıda 15(3) (2017) 300-307, DOI: 10.24323/akademik-gida.345273, ISSN Online: 2148-015X
http://www.academicfoodjournal.com</t>
  </si>
  <si>
    <t>http://dergipark.gov.tr/download/article-file/354996</t>
  </si>
  <si>
    <t>CAB Abstracts®, Global Health, EBSCO, Food Science and Technology Abstracts® (FSTA®), http://www.academicfoodjournal.com/</t>
  </si>
  <si>
    <t>15/4 autori</t>
  </si>
  <si>
    <t>Lengyel Ecaterina</t>
  </si>
  <si>
    <t>“AGRICULTURE AND FOOD FOR THE XXI CENTURY”</t>
  </si>
  <si>
    <t>http://saiapm.ulbsibiu.ro/wp-content/uploads/2017/06/Volum-simpozion-AGRI-FOOD-2017_sectiunile-1-6.pdf</t>
  </si>
  <si>
    <t>Conceptul modern de microorganism, implicarea lor în igiena personală</t>
  </si>
  <si>
    <t>NOAPTEA CERCETĂTORILOR</t>
  </si>
  <si>
    <t>. Technological Aspects Related to Obtain Lactic Acid Fermented Buckwheat-Based Beverages</t>
  </si>
  <si>
    <t>Mariana L. Păcală, Lidia Favier, Yassine Kadmi, Ecaterina Lengyel, Anca S. Şipoş</t>
  </si>
  <si>
    <t>8th International EuroAliment Symposium, Galati, Romania 7 – 8 September, 2017</t>
  </si>
  <si>
    <t>http://www.euroaliment.ugal.ro/euro-aliment_2017.htm</t>
  </si>
  <si>
    <t>7-8.09.2017</t>
  </si>
  <si>
    <t>The influence of selected yeast strains in quantifying terpene flavours in wine</t>
  </si>
  <si>
    <t>AGRI-FOOD, 2017“AGRICULTURE AND FOOD FOR THE XXI CENTURY”</t>
  </si>
  <si>
    <t>Identification and quantification of several phenolic compounds from grape pomace</t>
  </si>
  <si>
    <t>Adina FRUM, Cecilia GEORGESCU, Felicia GLIGOR, Ecaterina LENGYEL,Diana STEGARUS, Ovidiu TITA</t>
  </si>
  <si>
    <t>4th North and East European Congress on Food (NEEFood) , Kaunas, Lituania</t>
  </si>
  <si>
    <t>Sweet experience - Invitație în lumea inventatorilor de dulciuri</t>
  </si>
  <si>
    <t>Mironescu Ion Dan</t>
  </si>
  <si>
    <t>Dezvoltarea de alimente inovative oe bază de miere/ Developing innovative foods based on honey</t>
  </si>
  <si>
    <t>Mironescu Monica, Mironescu Ion Dan</t>
  </si>
  <si>
    <t>Xth Congress of the Romanian Society of Apitherapy</t>
  </si>
  <si>
    <t>21-25 sep 2017</t>
  </si>
  <si>
    <t>Obtaining and characterisation of starch-based edible films incorporating natural green colorants</t>
  </si>
  <si>
    <t>PRIOCHEM XIII Bucuresti</t>
  </si>
  <si>
    <t>http://www.icechim.ro/priochem/editia13/</t>
  </si>
  <si>
    <t>Strategic Platform for Ameliorating Tunisian Higher Education on Food Sciences and Technology SPAAT4FOOD</t>
  </si>
  <si>
    <t>Erasmus+ Capacity Building in Higher Education</t>
  </si>
  <si>
    <t>partener P7</t>
  </si>
  <si>
    <t>Mironescu M.</t>
  </si>
  <si>
    <t>http://www.academia.edu/34177375/Erasmus_Capacity_Building_in_Higher_Education_Call_2017_EAC_A03_2016_Selection_Year_2017</t>
  </si>
  <si>
    <t>Agri-Food Sciences Processes and Technologies</t>
  </si>
  <si>
    <t>CABI - CAB Abstracts;Celdes; Chemical Abstracts Service (CAS); Chemical Abstracts Service (CAS) – SciFinder; CNPIEC; DOAJ; EBSCO Discovery Service; Foodline Science; FSTA - Food Science &amp; Technology Abstracts; Google Scholar; J-Gate; JournalTOCs; Naviga (Softweco); Primo Central (ExLibris); ReadCube; Summon (Serials Solutions/ProQuest); TDOne (TDNet); Ulrich's Periodicals; Directory/ulrichsweb; WorldCat (OCLC)</t>
  </si>
  <si>
    <t>http://www.degruyter.com/view/j/aucft</t>
  </si>
  <si>
    <t>Mironescu Ion Dan, Mironescu Vionela (ULBS)</t>
  </si>
  <si>
    <t>Image analysis for crystallization process control. Journal of Agroalimentary Processes and Technologies, 2006, XII, no. 1, 7-12</t>
  </si>
  <si>
    <t xml:space="preserve">Feasibility of Using Digital Image Processing and Colorimetric Measurements to Estimate the Physicochemical Properties of Raw Cane Sugars. By: Bahrami, Mohammad Erfan; Honarvar, Masoud; Ansari, Keivan. SUGAR TECH   Volume: 19   Issue: 3   Pages: 305-316   Published: JUN 2017 </t>
  </si>
  <si>
    <t>http://apps.webofknowledge.com/full_record.do?product=WOS&amp;search_mode=CitedRefIndex&amp;qid=8&amp;SID=C22ReR1eIgXC1hSvyT7&amp;page=1&amp;doc=1</t>
  </si>
  <si>
    <t>https://apps.webofknowledge.com/Search.do?product=WOS&amp;SID=E3CPf7cFIgssc3E8poS&amp;search_mode=CitedRefIndex&amp;prID=83bd7ad3-3dc9-43b4-b08d-a0662cc86ad9</t>
  </si>
  <si>
    <t>Mironescu Monica, Mironescu Ion Dan, Georgescu Cecilia (ULBS)</t>
  </si>
  <si>
    <t>Microstructural changes induced by five new biocidal formulations on moulds . Ann. Rom. Soc. Cell Biol., 15 (2), 162-167</t>
  </si>
  <si>
    <t>Essential Oils and Antifungal Activity. By:Nazzaro, F (Nazzaro, Filomena)[ 1 ] ; Fratianni, F (Fratianni, Florinda); Coppola, R (Coppola, Raffaele); De Feo, V (De Feo, Vincenzo) . PHARMACEUTICALS. 10 (4), dec 2017</t>
  </si>
  <si>
    <t>http://apps.webofknowledge.com/full_record.do?product=WOS&amp;search_mode=CitedRefIndex&amp;qid=18&amp;SID=C22ReR1eIgXC1hSvyT7&amp;page=1&amp;doc=1</t>
  </si>
  <si>
    <t>http://apps.webofknowledge.com/Search.do?product=WOS&amp;SID=C22ReR1eIgXC1hSvyT7&amp;search_mode=CitedRefIndex&amp;prID=eb88fd3f-2291-4a6d-b34f-26d429446306</t>
  </si>
  <si>
    <t>Sipos Anca, Mironescu Ion Dan (ULBS)</t>
  </si>
  <si>
    <t>Title: Collaborative learning environment for bioprocess control . Conference: 2nd International Conference on Engineering and Business Education, Sibiu  Location: Romania</t>
  </si>
  <si>
    <t>Analysis of Socially Shared Regulation in CSCL . By: Zheng, Lanqin. KNOWLEDGE BUILDING AND REGULATION IN COMPUTER-SUPPORTED COLLABORATIVE LEARNING   Book Series: Perspectives on Rethinking and Reforming Education   Pages: 65-81   Published: 2017 . Book Author(s): Zheng, L</t>
  </si>
  <si>
    <t>http://apps.webofknowledge.com/full_record.do?product=WOS&amp;search_mode=CitedRefIndex&amp;qid=23&amp;SID=C22ReR1eIgXC1hSvyT7&amp;page=1&amp;doc=1</t>
  </si>
  <si>
    <t>http://apps.webofknowledge.com/Search.do?product=WOS&amp;SID=C22ReR1eIgXC1hSvyT7&amp;search_mode=CitedRefIndex&amp;prID=7e3ac27b-e955-4b41-bc02-1d390d2cb423</t>
  </si>
  <si>
    <t>A Task Scheduling Algorithm for HPC Applications using Colored Stochastic Petri Net Models</t>
  </si>
  <si>
    <t>Mironescu Ion Dan, Vintan Lucian</t>
  </si>
  <si>
    <t>Intelligent Computer Communication and Processing ICCP/ 2017 13th IEEE International Conference on Intelligent Computer Communication and Processing (ICCP)</t>
  </si>
  <si>
    <t>ISBN 978-1-5386-3368-7</t>
  </si>
  <si>
    <t>479-486</t>
  </si>
  <si>
    <t>10.1109/ICCP.2017.8117051</t>
  </si>
  <si>
    <t>http://www.iccp.ro/iccp2017/</t>
  </si>
  <si>
    <t>Bioconversion of potato wastewater to alcohol</t>
  </si>
  <si>
    <t>Moza Maria Iasmina, Mironescu Monica</t>
  </si>
  <si>
    <t xml:space="preserve">Environmental Engineering and Management Journal   </t>
  </si>
  <si>
    <t>1582-9596</t>
  </si>
  <si>
    <t xml:space="preserve">http://www.eemj.icpm.tuiasi.ro/pdfs/vol16/no3/6_122_Moza_16.pdf  </t>
  </si>
  <si>
    <t>561-567</t>
  </si>
  <si>
    <t>zona gri</t>
  </si>
  <si>
    <t>Cecilia Georgescu, Monica Mironescu (ULBS)</t>
  </si>
  <si>
    <t>Obtaining, characterisation and screening of the antifungalactivity of the volatile oil extracted from thymus serpyllum, Journal of Environmental Protection and Ecology, 12, 4A, 2294-2302, http://www.jepe-journal.info/vol-12-no4b-2011, 2011</t>
  </si>
  <si>
    <t>International Journal of Molecular Sciences, vol. 18, issue 6 (2017)</t>
  </si>
  <si>
    <t>Obtaining, characterisation and screening of the antifungalactivity of the volatile oil extracted from thymus serpyllum, Journal of Environmental Protection and Ecology, 12, 4A, 2294-2302, http://www.jepe-journal.info/vol-12-no4b-2011, 2012</t>
  </si>
  <si>
    <t>Mironescu Monica, Mironescu Vionela (ULBS)</t>
  </si>
  <si>
    <t>New concept for the obtention of biopolymers-based food biofilms . Journal of Agroalimentary Processes and Technologies, XII, no. 1, 209-216</t>
  </si>
  <si>
    <t>Long natural fibre composites. By: Fan, M.; Weclawski, B. Edited by: Fan, M; Fu, F. ADVANCED HIGH STRENGTH NATURAL FIBRE COMPOSITES IN CONSTRUCTION   Book Series: Woodhead Publishing Series in Composites Science and Engineering   Volume: 74   Pages: 141-177   Published: 2017</t>
  </si>
  <si>
    <t>http://apps.webofknowledge.com/full_record.do?product=WOS&amp;search_mode=CitedRefIndex&amp;qid=38&amp;SID=C22ReR1eIgXC1hSvyT7&amp;page=1&amp;doc=1</t>
  </si>
  <si>
    <t>http://apps.webofknowledge.com/Search.do?product=WOS&amp;SID=C22ReR1eIgXC1hSvyT7&amp;search_mode=CitedRefIndex&amp;prID=6db1c6fc-69af-49a0-ba83-726c975352fa</t>
  </si>
  <si>
    <t>Naiaretti Daniela., Mironescu Monica, Tița Ovidiu (ULBS)</t>
  </si>
  <si>
    <t xml:space="preserve"> Antimicrobial activity of active biodegradable starch films on pathogenic microorganisms . Ann. RSCB, 2014, p. 75-80</t>
  </si>
  <si>
    <t xml:space="preserve">Smart Carriers and Nanohealers: A Nanomedical Insight on Natural Polymers. By: Raveendran, Sreejith; Rochani, Ankit K.; Maekawa, Toru; et al. MATERIALS   Volume: 10   Issue: 8     Article Number: 929   Published: AUG 2017 </t>
  </si>
  <si>
    <t>http://apps.webofknowledge.com/full_record.do?product=WOS&amp;search_mode=CitedRefIndex&amp;qid=44&amp;SID=C22ReR1eIgXC1hSvyT7&amp;page=1&amp;doc=1</t>
  </si>
  <si>
    <t>http://apps.webofknowledge.com/Search.do?product=WOS&amp;SID=C22ReR1eIgXC1hSvyT7&amp;search_mode=CitedRefIndex&amp;prID=45c7074f-0afc-4c7f-946c-983b230a20a0</t>
  </si>
  <si>
    <t>Mironescu Monica, Georgescu Cecilia (ULBS)</t>
  </si>
  <si>
    <t>Activity of some essential oils against common spoilage fungi of buildings. Acta Universitatis Cibiniensis. Series E: Food Technology, 14 (2), 41-46</t>
  </si>
  <si>
    <t xml:space="preserve">ANTIFUNGAL EFFECT OF NATURAL EXTRACTS ON ENVIRONMENTAL BIODETERIOGENS AFFECTING THE ARTIFACTS . By: Fierascu, Radu Claudiu; Ion, Rodica Mariana; Fierascu, Irina. ENVIRONMENTAL ENGINEERING AND MANAGEMENT JOURNAL   Volume: 16   Issue: 11   Pages: 2435-2442   Published: NOV 2017 </t>
  </si>
  <si>
    <t>http://apps.webofknowledge.com/full_record.do?product=WOS&amp;search_mode=CitedRefIndex&amp;qid=54&amp;SID=C22ReR1eIgXC1hSvyT7&amp;page=1&amp;doc=1</t>
  </si>
  <si>
    <t>http://apps.webofknowledge.com/Search.do?product=WOS&amp;SID=C22ReR1eIgXC1hSvyT7&amp;search_mode=CitedRefIndex&amp;prID=58a7ec25-0f72-4f79-8cb0-ec203b223cdf</t>
  </si>
  <si>
    <t>Preliminary researches on the effect of essential oils on moulds isolated from surfaces, Journal of agroalimentary processes and technologies, vol. XIV, no. 1, ISSN 1453-1399, p. 30-33, 2008</t>
  </si>
  <si>
    <t>Georgescu C., Birca A. (industrie) , Mironescu M., Tita A. M., Shamtsyan M. (Rusia), Mironescu D.I., Tita O.</t>
  </si>
  <si>
    <t>Consumer perceptions of nutrition and health claims from food labels in Romania, Journal of Hygienic Engineering and Design, 2016, 16, 13-18</t>
  </si>
  <si>
    <t>Mironescu, M., Georgescu C., Oprean L. (ULBS)</t>
  </si>
  <si>
    <t>Comparative sporicidal efects of volatile oils, Journal of agroalimentary processes and technologies, vol. XV, no. 3, ISSN 1453-1399, p. 361-365, 2009</t>
  </si>
  <si>
    <t>Mironescu Monica</t>
  </si>
  <si>
    <t>International Journal of Food Science and Technology</t>
  </si>
  <si>
    <t>Probiotics and Antimicrobial Proteins</t>
  </si>
  <si>
    <t>STUDY CONCERNING THE IMPROVEMENT OF GLUTENOUS BISCUITS CHARACTERISTICS USING FOOD ADDITIVES</t>
  </si>
  <si>
    <t>Moise George</t>
  </si>
  <si>
    <t>SCIENTIFIC PAPERS-SERIES MANAGEMENT ECONOMIC ENGINEERING IN AGRICULTURE AND RURAL DEVELOPMEN</t>
  </si>
  <si>
    <t>ISSN: 2284-7995</t>
  </si>
  <si>
    <t>http://managementjournal.usamv.ro/pdf/vol.17_4/Art30.pdf</t>
  </si>
  <si>
    <t>WOS:000419287600030</t>
  </si>
  <si>
    <t>223-229</t>
  </si>
  <si>
    <t>THE INFLUENCE OF THE PARAMETERS AND THE WORKING MODE ON THE QUALITY OF THE FINISHED PRODUCT IN THE MANUFACTURE OF SUGAR BISCUITS</t>
  </si>
  <si>
    <t>http://managementjournal.usamv.ro/pdf/vol.17_3/Art30.pdf</t>
  </si>
  <si>
    <t>WOS:000419287400030</t>
  </si>
  <si>
    <t>213-216</t>
  </si>
  <si>
    <t>ALTERNATIVE FOR PROTEIN CONCENTRATIONS OBTAINED FROM EGG WHITE BY COLD DRYING</t>
  </si>
  <si>
    <t>http://managementjournal.usamv.ro/pdf/vol.17_3/Art29.pdf</t>
  </si>
  <si>
    <t>WOS:000419287400029</t>
  </si>
  <si>
    <t>209-212</t>
  </si>
  <si>
    <t>RESEARCH METHODS AND ANALYSIS USED TO DETERMINE FAKES IN FOOD (HONEY)</t>
  </si>
  <si>
    <t>A MELIFER BASE FROM MĂRGINIMEA SIBIULUI. CASE STUDY-SĂLIȘTE, Antonie I., 2017, Scientific Papers Series Management, Economic Engineering in Agriculture and Rural Development</t>
  </si>
  <si>
    <t>http://managementjournal.usamv.ro/pdf/vol.17_4/Art6.pdf</t>
  </si>
  <si>
    <t xml:space="preserve">WoS, Copernicus ICV 2013: 6.64 
http://jml2012.indexcopernicus.com/Scientific+Papers+Series+Management+Economic+Engineering+in+Agriculture+and+Rural+Development,p2861,3.html
DOAJ </t>
  </si>
  <si>
    <t>Research on quality analysis of an assortment of five types of honey in Romania</t>
  </si>
  <si>
    <t>A MELIFER BASE FROM MĂRGINIMEA SIBIULUI. CASE STUDY-SĂLIȘTE, Antonie I., 2017, Scientific Papers Series Management, Economic Engineering in Agriculture and Rural Development
Vol. 17, Issue 4, 2017
PRINT ISSN 2284-7995, E-ISSN 2285-3952</t>
  </si>
  <si>
    <t>International Conference AGRI-FOOD 2017 “AGRICULTURE AND FOOD FOR THE XXI CENTURY” </t>
  </si>
  <si>
    <t>internationala</t>
  </si>
  <si>
    <t>Valori ale cunoașterii tradiționale în susținerea Regiunii Gastronomice Europene Sibiu 2019</t>
  </si>
  <si>
    <t>Primăria Sibiu</t>
  </si>
  <si>
    <t>Antofie Mihaela</t>
  </si>
  <si>
    <t>Sept 2017-Dec 2017</t>
  </si>
  <si>
    <t>Analiză comparativă privind calitatea mierii de albine în stupine private din județele Sibiu și Vâlcea</t>
  </si>
  <si>
    <t>Sava C., Antofie M., Stancă Moise C., Moise G.</t>
  </si>
  <si>
    <t>Al X-lea Congres Național de Apiterapie cu participare internațională 6-10 octombrie 2017, Sibiu Romania</t>
  </si>
  <si>
    <t>www.apiterapia.ro</t>
  </si>
  <si>
    <t>6-10 octombrie 2017</t>
  </si>
  <si>
    <t xml:space="preserve">Aparatura, tehnica si metode de cercetare </t>
  </si>
  <si>
    <t>Barbu Horia, Moise George, Moise Cristina, Badalac Paraschiva</t>
  </si>
  <si>
    <t>Noaptea Cercetatorilor</t>
  </si>
  <si>
    <t>https://www.noapteacercetatorilor.eu/sibiu</t>
  </si>
  <si>
    <t>29 septembrie 2017</t>
  </si>
  <si>
    <t>Potential of renewable sources in Romania</t>
  </si>
  <si>
    <t>Scientific Articles of the International Conference AGRI-FOOD 2017 “AGRICULTURE AND FOOD FOR THE XXI CENTURY”</t>
  </si>
  <si>
    <t>20</t>
  </si>
  <si>
    <t>Petrescu Valentin, Ciudin Rodica (University of Wismar, Germany), Isarie Claudiu, Cioca  Lucian Ionel, Trif Bogdan (APM Sibiu), Nederita Victor</t>
  </si>
  <si>
    <t>THE IMPACT OF TRAFFIC RELATED POLLUTION ON AIR QUALITY IN SIBIU REGION</t>
  </si>
  <si>
    <t>Banica Alexandru Bobric Elena Diana, Cazacu Marius Mihai, Timofte Adrian, Gurlui Silviu, Breaban Iuliana Gabriela, INTEGRATED ASSESSMENT OF EXPOSURE TO TRAFFIC-RELATED AIR POLLUTION IN IASI CITY, ROMANIA, Environmental Engineering and Management Journal, vol 16, nr. 9, p. 2147-2163, 2017</t>
  </si>
  <si>
    <t>http://www.eemj.icpm.tuiasi.ro/issues/vol16/vol16no9.htm</t>
  </si>
  <si>
    <t>Calamar Angelica-Nicoleta, Gaman George Artur, Pupazan Daniel, Toth Lorand, Kovacs Izabella, ANALYSIS OF ENVIRONMENTAL COMPONENTS BY MONITORING GAS CONCENTRATIONS IN THE ENVIRONMENT, Environmental Engineering and Management Journal, vol 16, nr. 6, p. 1249-1256, 2017</t>
  </si>
  <si>
    <t>http://www.eemj.icpm.tuiasi.ro/issues/vol16/vol16no6.htm</t>
  </si>
  <si>
    <t>Manohar Gunaselvi, Kavuri Suryaprakasa Rao, AN EVOLUTIONARY PATH FOR CONTROL OF AIR POLLUTION FROM ROAD TRANSPORT, Environmental Engineering and Management Journal, vol 16, nr. 1, p. 15-1256, 2017</t>
  </si>
  <si>
    <t>http://www.eemj.icpm.tuiasi.ro/issues/vol16/vol16no1.htm</t>
  </si>
  <si>
    <t>Ciudin, R. (University of Trento); Isarie, C.; Cioca, L.; Petrescu, V.; Nederita, V.; Ranieri, E. (Polytechnic University of Bari)</t>
  </si>
  <si>
    <t>Vacuum waste collection system for an historical city centre</t>
  </si>
  <si>
    <t xml:space="preserve">Popa C.L., Carutasu G.,  Cotet C.E., Carutasu N.L.,  Dobrescu T., Smart city platform development for an automated waste collection system, Sustainability,
Volume 9, Issue 11, 10 November 2017, Article number 2064
</t>
  </si>
  <si>
    <t>http://www.mdpi.com/2071-1050/9/11/2064</t>
  </si>
  <si>
    <t>SCOPUS</t>
  </si>
  <si>
    <t>Aiqin Wang, Linxiu Zhang, Yaojiang Shi, Scott Rozelle , Annie Osborn  and Meredith Yang; Rural Solid Waste Management in China: Status, Problems and Challenges, Sustainability 2017, 9(4), 506; doi:10.3390/su9040506</t>
  </si>
  <si>
    <t>http://www.mdpi.com/2071-1050/9/4/506</t>
  </si>
  <si>
    <t>Ferronato, N., Torretta, V., Ragazzi, M., Rada, E.C., Waste mismanagement in developing countries: A case study of environmental contamination, UPB Scientific Bulletin, Series D: Mechanical Engineering 2017, 79(3), pp. 185-196</t>
  </si>
  <si>
    <t>https://www.scientificbulletin.upb.ro/rev_docs_arhiva/rez6d4_388421.pdf</t>
  </si>
  <si>
    <t>Petros Gikas, Ezio Ranieri, Dimitrios Sougioultzis, Maria Farazaki, George Tchobanoglous, Alternative collection systems for decentralized wastewater management: an overview and case study of the vacuum collection system in Eretria town, Greece Published August 2017, 12 (3) 604-618; DOI: 10.2166/wpt.2017.050</t>
  </si>
  <si>
    <t>http://wpt.iwaponline.com/content/12/3/604</t>
  </si>
  <si>
    <t>M. RAGAZZI, G. IONESCU &amp; S.I. CIORANU, Assessment of environmental impact from renewable and non-renewable energy sources, Volume 2 (2017), Issue 1, pg.8 – 16, DOI: 10.2495/EQ-V2-N1-8-16</t>
  </si>
  <si>
    <t>https://www.witpress.com/elibrary/eq/2/1/1590</t>
  </si>
  <si>
    <t>Ezio Ranieri, Gabriela Ionescu, Arcangela Fedele, Eleonora Palmieri, Ada Cristina Ranieri, Vincenzo Campanaro, Sampling, characterisation and processing of solid recovered fuel production from municipal solid waste: An Italian plant case study, Waste Management &amp; Research, July 13, 2017</t>
  </si>
  <si>
    <t>http://journals.sagepub.com/doi/abs/10.1177/0734242X17716276</t>
  </si>
  <si>
    <t>Gloria Trombin, Marco Ragazzi, Claudiu Isarie, Rodica Ciudin, Vincenzo Torretta, Environmental assessment of the Sibiu County, Romania: proposal for sewage sludge and OFMSW managementMATEC Web Conf. Volume 121, 2017, 8th International Conference on Manufacturing Science and Education – MSE 2017 “Trends in New Industrial Revolution” Section Quality Engineering and Management, DOI https://doi.org/10.1051/matecconf/201712105006</t>
  </si>
  <si>
    <t>https://www.matec-conferences.org/articles/matecconf/abs/2017/35/matecconf_mse2017_10006/matecconf_mse2017_10006.html</t>
  </si>
  <si>
    <t>Chirag Paliwal, Vishnu Agrawal, Saurabh Tege, Study of Pneumatic Waste Collection System for Udaipur City, IJSTE || National Conference on Road Map for Smart Cities of Rajasthan (NC-RMSCR) || April 2017 || ISSN (online): 2349-784X</t>
  </si>
  <si>
    <t>http://www.ijste.org/articles/RMSCRP008.pdf</t>
  </si>
  <si>
    <t>Valentin Petrescu, Rodica Ciudin (University of Trento), Claudiu Isarie, Victor Nederita</t>
  </si>
  <si>
    <t>Environmental engineering education-Waste management in Romania, Jurnal World Transactions on Engineering and Technology Education, Vol. 8, Nr. 1, pg. 107-110</t>
  </si>
  <si>
    <t>Elena Cristina Rada, Lucian-Ionel Cioca, Gabriela Ionescu, Energy recovery from Municipal Solid Waste in EU: proposals to assess the management performance under a circular economy perspective, MATEC V. 121, 2017, 8th International Conference on Manufacturing Science and Education – MSE 2017 “Trends in New Industrial Revolution” Article Number 05006, Number of page(s) 8, Section Quality Engineering and Management DOI https://doi.org/10.1051/matecconf/201712105006 Published online 09 August 2017</t>
  </si>
  <si>
    <t>https://www.matec-conferences.org/articles/matecconf/abs/2017/35/matecconf_mse2017_05006/matecconf_mse2017_05006.html</t>
  </si>
  <si>
    <t>Recent aflatoxin survey data in milk and milk products: A review</t>
  </si>
  <si>
    <t>Ketney O., Santini A. (Univ. Napoli), Oancea S.</t>
  </si>
  <si>
    <t xml:space="preserve">Int. J. Dairy Technol. </t>
  </si>
  <si>
    <t>1364-727X</t>
  </si>
  <si>
    <t>http://apps.webofknowledge.com/Search.do?product=WOS&amp;SID=D3sXthZF1nIt1vyKXxd&amp;search_mode=GeneralSearch&amp;prID=13f706aa-0f40-44c2-af10-c8cfa49cad09</t>
  </si>
  <si>
    <t>320-331</t>
  </si>
  <si>
    <t>Q3</t>
  </si>
  <si>
    <t>The influence of UV-C radiation on anthocyanins recovery from Hibiscus sabdariffa flower and Ribes nigrum fruit extracts</t>
  </si>
  <si>
    <t>Bibicu M., Perju M., Olosutean H., Oancea S.</t>
  </si>
  <si>
    <t>17th INTERNATIONAL MULTIDISCIPLINARY SCIENTIFIC GEOCONFERENCE SGEM 2017: ADVANCES IN BIOTECHNOLOGY, Vienna GREEN Conference Proceedings</t>
  </si>
  <si>
    <t xml:space="preserve">1314-2704 / 978-619-7408-29-4 </t>
  </si>
  <si>
    <t xml:space="preserve">381-388 </t>
  </si>
  <si>
    <t xml:space="preserve">10.5593/sgem2017H/63/S25.049 </t>
  </si>
  <si>
    <t>https://sgemworld.at/sgemlib/spip.php?article11256</t>
  </si>
  <si>
    <t>Sewage sludge eliminating by capitalizing on its energy potential</t>
  </si>
  <si>
    <t>Constantinescu M., Bucura F., Ionete R., Zaharioiu A., Ciucure C., Oancea S.</t>
  </si>
  <si>
    <t>FSAA3</t>
  </si>
  <si>
    <t>17th INTERNATIONAL MULTIDISCIPLINARY SCIENTIFIC GEOCONFERENCE SGEM 2017: MODERN ENERGY AND POWER SOURCES, SGEM2017 Vienna GREEN Conference Proceedings</t>
  </si>
  <si>
    <t xml:space="preserve">1314-2704 / 978-619-7408-28-7 </t>
  </si>
  <si>
    <t xml:space="preserve">767-774 </t>
  </si>
  <si>
    <t xml:space="preserve">10.5593/sgem2017H/43/S29.096 </t>
  </si>
  <si>
    <t>https://sgemworld.at/sgemlib/spip.php?article11197</t>
  </si>
  <si>
    <t>Advanced health-improved textile composites (Eds. Vrinceanu N., Coman D.)</t>
  </si>
  <si>
    <t>Oancea S. (chapter 4: NATURAL EXTRACTS. EXTRACTION METHODOLOGIES – CONVENTIONAL AND MODERN TECHNIQUES)</t>
  </si>
  <si>
    <t>LAP LAMBERT Academic Publishing</t>
  </si>
  <si>
    <t>978-3-330-00480-1</t>
  </si>
  <si>
    <t>http://biblioteca.ulbsibiu.ro:8080/liberty/opac/search.do?queryTerm=coman%20diana&amp;mode=BASIC&amp;operator=ADJ1&amp;includeNonPhysicalItems=true&amp;title=Title%20...%20enter%20here&amp;publicationYear=Year%20From&amp;yearTo=Year%20To&amp;catalogAuthors=Author%20...%20enter%20here&amp;publisher=Publisher%20...%20enter%20here&amp;mainSubject=Subject%20...%20enter%20here&amp;series=Series%20...%20enter%20here&amp;limit=Toate&amp;branch=Toate&amp;resourceCollection=Toate&amp;=undefined&amp;modeRadio=KEYWORD&amp;activeMenuItem=false</t>
  </si>
  <si>
    <t>ianuarie</t>
  </si>
  <si>
    <t>volume II, Scientific Articles of the International Conference AGRI-FOOD 2017 “AGRICULTURE AND FOOD FOR THE XXI CENTURY”  May 11-13, 2017,  Sibiu, Romania</t>
  </si>
  <si>
    <t>Simona OANCEA, Anca ȘIPOȘ, Olga DRĂGHICI</t>
  </si>
  <si>
    <t>ULBS/ Agri-Food 2017</t>
  </si>
  <si>
    <t>1843-0694</t>
  </si>
  <si>
    <t xml:space="preserve">Stoia M., Oancea S., Obreja D.C., </t>
  </si>
  <si>
    <t>Comparative study of genotoxic effects in workers exposed to inorganic lead and low dose irradiation using micronucleus test</t>
  </si>
  <si>
    <t>Sumeet Sehgal, Priya Jeyaraj, Mrunalini Koneru, Micronuclei count as an indicator for cytotoxic damage in tobacco users, International Journal of Dentistry and Oral Health, 3(10), 139-142 2017</t>
  </si>
  <si>
    <t>https://www.biocoreopen.org/ijdoh/current-issue.php</t>
  </si>
  <si>
    <t>BDI</t>
  </si>
  <si>
    <t>S. Oancea, M. Stoia</t>
  </si>
  <si>
    <t>Mycotoxins: a review of toxicology, analytical methods and health risks, Acta Universitatis Cibiniensis Series E: FOOD TECHNOLOGY, Vol. XII (2008), no.1</t>
  </si>
  <si>
    <t>P. KHAZAELI, M. MEHRABANI, M. Reza HEIDARI, G. ASADIKARAM, M. LARI NAJAFI, Prevalence of Aflatoxin Contamination in Herbs and Spices in Different Regions of Iran, Iranian Journal of Public Health 46(11):1540-1545, 2017</t>
  </si>
  <si>
    <t>http://ijph.tums.ac.ir/index.php/ijph/article/view/11486</t>
  </si>
  <si>
    <t>S. Oancea, C. Grosu</t>
  </si>
  <si>
    <t>Protective Effect of Allium cepa L. Anthocyanin Extract on the Oxidative Stability of Sunflower Oil, Oxidation Communications 37(2):474-482 · January 2014</t>
  </si>
  <si>
    <t>M. Koyuncu, Y. Tuncturk, EFFECT OF PACKAGING METHOD AND LIGHT EXPOSURE ON OXIDATION AND LIPOLYSIS IN BUTTER, Oxidation Communications 40(2):785-798 · April 2017</t>
  </si>
  <si>
    <t>https://www.researchgate.net/publication/320584061_EFFECT_OF_PACKAGING_METHOD_AND_LIGHT_EXPOSURE_ON_OXIDATION_AND_LIPOLYSIS_IN_BUTTER</t>
  </si>
  <si>
    <t>Oancea S., Grosu C., Ketney O., Stoia M.</t>
  </si>
  <si>
    <t>Conventional and ultrasound-assisted extraction of anthocyanins from blackberry and sweet cherry cultivars, Acta Chim. Slov., 60(2), 383-389, 2013</t>
  </si>
  <si>
    <t xml:space="preserve">Estrella Espada-Bellido, Marta Ferreiro-González, Ceferino Carrera, Miguel Palma, Carmelo G. Barroso, Gerardo F. Barbero, Optimization of the ultrasound-assisted extraction of anthocyanins and total phenolic compounds in mulberry (Morus nigra) pulp, Food Chemistry Volume 219, Pages 23–32, 15 March 2017, 10.1016/j.foodchem.2016.09.122 </t>
  </si>
  <si>
    <t xml:space="preserve">http://www.sciencedirect.com/science/article/pii/S0308814616315175 </t>
  </si>
  <si>
    <t xml:space="preserve">Silva, S; Costa, EM; Calhau, C; Morais, RM; Pintado, ME, Anthocyanin extraction from plant tissues: A review, CRITICAL REVIEWS IN FOOD SCIENCE AND NUTRITION, 57 (14):3072-3083, 2017, 10.1080/10408398.2015.1087963 </t>
  </si>
  <si>
    <t xml:space="preserve">https://www.ncbi.nlm.nih.gov/pubmed/26529399         http://www.tandfonline.com/doi/ref/10.1080/10408398.2015.1087963?scroll=top            </t>
  </si>
  <si>
    <t>Conventional and ultrasound-assisted extraction of anthocyanins from blackberry and sweet cherry cultivars, Acta Chim. Slov., 60(2), 383-389, 2014</t>
  </si>
  <si>
    <t xml:space="preserve">Muangrat R, Pongsirikul I, Blanco PH. Ultrasound assisted extraction of anthocyanins and total phenolic compounds from dried cob of purple waxy corn using response surface methodology. J Food Process Preserv. 2017;e13447. https://doi.org/10.1111/jfpp.13447 </t>
  </si>
  <si>
    <t xml:space="preserve">http://onlinelibrary.wiley.com/doi/10.1111/jfpp.13447/full </t>
  </si>
  <si>
    <t>Conventional and ultrasound-assisted extraction of anthocyanins from blackberry and sweet cherry cultivars, Acta Chim. Slov., 60(2), 383-389, 2015</t>
  </si>
  <si>
    <t xml:space="preserve">Aryanti, Nita; Wardhani, Dyah Hesti; Wasi, Abdul; Ramadhan, Ghafa Al; Purbasari, Aprilina, Extraction Characteristics of Anthocyanin from Roselle (Hibiscus sabdariffa L.) Calyces by Ultrasound-Assisted Extraction, Advanced Science Letters, 1 June 2017, vol. 23, no. 6, pp. 5626-5628(3) https://doi.org/10.1166/asl.2017.8785 </t>
  </si>
  <si>
    <t xml:space="preserve">http://www.ingentaconnect.com/contentone/asp/asl/2017/00000023/00000006/art00138#Refs </t>
  </si>
  <si>
    <t>Conventional and ultrasound-assisted extraction of anthocyanins from blackberry and sweet cherry cultivars, Acta Chim. Slov., 60(2), 383-389, 2016</t>
  </si>
  <si>
    <t xml:space="preserve">Nita Aryanti, Aininu Nafiunisa, Dyah Hesti Wardhani, Andri Cahyo Kumoro, Extraction Characteristic and Microencapsulation of Antocyanin as Natural Food
Colouring From Roselle Calyces by Ultrasound-Assisted Extraction, JBAT, 2017,
DOI 10.15294/jbat.v6i2.XXXX
</t>
  </si>
  <si>
    <t xml:space="preserve">https://journal.unnes.ac.id/nju/index.php/jbat/article/view/9547 </t>
  </si>
  <si>
    <t>Oancea S, Stoia M.</t>
  </si>
  <si>
    <t>Antibiotic resistance of bacterial pathogens: The magnitude of the problem from two perspectives-Romanian and worldwide. Rom Biotechnol Lett. 2010;15(5):5519–29.</t>
  </si>
  <si>
    <t>Roohi Shagufta , Bashir A. Fomda, Bashir Gulnaz, Samad Lubna, Abiroo Jan, Suhail Mohd, Ahmad Junaid, Prevalence of AmpC Beta-lactamase in Gram Negative Bacilli by Different Phenotypic Methods in a Tertiary Care Institute in Kashmir, British Journal of Medicine &amp; Medical Research 19(2): 1-9, 2017; Article no.BJMMR.30462</t>
  </si>
  <si>
    <t xml:space="preserve">http://www.journalrepository.org/media/journals/BJMMR_12/2016/Dec/Fomda1922016BJMMR30462.pdf </t>
  </si>
  <si>
    <t xml:space="preserve">Oancea S, Draghici O., </t>
  </si>
  <si>
    <t>pH and thermal stability of anthocyanin-based optimized extracts of Romanian red onion cultivars. Czech J Food Sci 3:238, 2013</t>
  </si>
  <si>
    <t>SIPAHLI, Shivon, MOHANLALL, Viresh, &amp; MELLEM, John Jason. Stability and degradation kinetics of crude anthocyanin extracts from H. sabdariffa. Food Science and Technology, 37, 2, 209-215, 2017, https://dx.doi.org/10.1590/1678-457x.14216</t>
  </si>
  <si>
    <t xml:space="preserve">https://dx.doi.org/10.1590/1678-457x.14216 </t>
  </si>
  <si>
    <t>pH and thermal stability of anthocyanin-based optimized extracts of Romanian red onion cultivars. Czech J Food Sci 3:238, 2014</t>
  </si>
  <si>
    <t xml:space="preserve">Junger, IJ; Homburg, SV; Meissner, H; Grethe, T; Pfeiffer, AS; Fiedler,
J; Herrmann, A; Blachowicz, T; Ehrmann, A, Influence of the pH value of anthocyanins on the electrical properties of dye-sensitized solar cells, AIMS ENERGY, 5 (2):258-267; 2017, 10.3934/energy.2017.2.258 
</t>
  </si>
  <si>
    <t xml:space="preserve">http://www.aimspress.com/article/10.3934/energy.2017.2.258/fulltext.html </t>
  </si>
  <si>
    <t>pH and thermal stability of anthocyanin-based optimized extracts of Romanian red onion cultivars. Czech J Food Sci 3:238, 2015</t>
  </si>
  <si>
    <t xml:space="preserve">L. M. Soldatkina, V. O. Novotna, I. Salamon, DEGRADATION KINETICS OF ANTHOCYANINS IN ACIDIC
AQUEOUS EXTRACTS OF BERRIES, Вісник ОНУ. Хімія. 2017. Том 22, вип. 1(61) UDK 544:667.272/.276
</t>
  </si>
  <si>
    <t>http://www.dspace.onu.edu.ua:8080/bitstream/123456789/9629/1/55-66.pdf</t>
  </si>
  <si>
    <t>pH and thermal stability of anthocyanin-based optimized extracts of Romanian red onion cultivars. Czech J Food Sci 3:238, 2016</t>
  </si>
  <si>
    <t xml:space="preserve">Tariq Pervaiz, Jiu Songtao, Faezeh Faghihi, Muhammad Salman Haider, Jinggui Fang, Naturally Occurring Anthocyanin, Structure, Functions and Biosynthetic Pathway in Fruit Plants, J Plant Biochem Physiol 2017, 5: 187
DOI: 10.4172/2329-9029.1000187
</t>
  </si>
  <si>
    <t>https://www.omicsonline.org/ArchiveJPBP/currentissue-plant-biochemistry-physiology-open-access.php</t>
  </si>
  <si>
    <t>pH and thermal stability of anthocyanin-based optimized extracts of Romanian red onion cultivars. Czech J Food Sci 3:238, 2017</t>
  </si>
  <si>
    <t>Manimozhi, R; Kanakarajan, S, A Potential Dye From Acalypha Wilkesiana Muell Arg. For Conventional and Sonicator Dyeing of Cotton And Silk Yarn., RESEARCH JOURNAL OF PHARMACEUTICAL BIOLOGICAL AND CHEMICAL SCIENCES, 8 (2):2322-2334; MAR-APR 2017</t>
  </si>
  <si>
    <t xml:space="preserve">Oancea S, Stoia M. </t>
  </si>
  <si>
    <t>Mycotoxins: A review of toxicology, analytical methods and health risks. AcUnC Series E: Food Technology, XII (1), 19-36. (2008).</t>
  </si>
  <si>
    <t>A.R. Panigrahi, G. Guntuku, M.i K. Kumar, Screening and identification of marine sponge associated fungus producing novel bioactive molecules, INTERNATIONAL JOURNAL OF RESEARCH IN PHARMACY AND CHEMISTRY, IJRPC 2017, 7(1), 92-106</t>
  </si>
  <si>
    <t>http://www.ijrpc.com/files/10-01-17/14.pdf</t>
  </si>
  <si>
    <t>Mazaleyrat JP, Wright K, Gaucher A, Toulemonde N,  Wakselman M, Oancea S, Peggion C,  Formaggio F, Setnicka V., Toniolo C.</t>
  </si>
  <si>
    <t>Induced axial chirality in the biphenyl core of the C-alpha-tetrasubstituted alpha-amino acid residue Bip and subsequent propagation of chirality in (Bip)(n)/Val oligopeptides, JOURNAL OF THE AMERICAN CHEMICAL SOCIETY 126, 40, 12874-12879, 2004, DOI: 10.1021/ja040100v</t>
  </si>
  <si>
    <t>Jun Zhang, Hadi Gholami, Xinliang Ding, Minji Chun, Chrysoula Vasileiou, Tatsuo Nehira, and Babak Borhan, Computationally Aided Absolute Stereochemical Determination of Enantioenriched Amines, Organic Letters 2017, DOI: 10.1021/acs.orglett.7b00246</t>
  </si>
  <si>
    <t>http://pubs.acs.org/doi/abs/10.1021/acs.orglett.7b00246</t>
  </si>
  <si>
    <t xml:space="preserve">Tomsett, M; Maffucci, I; Le Bailly, BAF; Byrne, L; Bijvoets, SM; Lizio,
MG; Raftery, J; Butts, CP; Webb, SJ; Contini, A; Clayden, J, A tendril perversion in a helical oligomer: trapping and characterizing a mobile screw-sense reversal, CHEMICAL SCIENCE, 8 (4):3007-3018; 2017, 10.1039/c6sc05474a 
</t>
  </si>
  <si>
    <t>http://pubs.rsc.org/en/content/articlelanding/2017/sc/c6sc05474a#!divAbstract</t>
  </si>
  <si>
    <t xml:space="preserve">Thanzeel, F. Y. and Wolf, C. (2017), Substrate-Specific Amino Acid Sensing Using a Molecular D/L-Cysteine Probe for Comprehensive Stereochemical Analysis in Aqueous Solution. Angew. Chem. Int. Ed.. 56 (25), 7276-7281, 2017
doi:10.1002/anie.201701188
</t>
  </si>
  <si>
    <t>http://onlinelibrary.wiley.com/doi/10.1002/anie.201701188/full</t>
  </si>
  <si>
    <t xml:space="preserve">Vincent Diemer,  Julien Maury,  Bryden Le Bailly,  Simon Webb  and  Jonathan Clayden, Dibenzazepinyl ureas as dual NMR and CD probes of helical screw-sense preference in conformationally equilibrating dynamic foldamers, Chem. Commun., 53(78), 10768-10771, 2017, 
DOI:10.1039/C7CC06427F
</t>
  </si>
  <si>
    <t>http://pubs.rsc.org/en/content/articlelanding/2017/cc/c7cc06427f/unauth#!divAbstract</t>
  </si>
  <si>
    <t>Z. A. De los Santos, N. M. Legaux, C. Wolf, Chirality sensing with stereodynamic copper(I) complexes, Chirality, 29(11), 663-669, 2017, 10.1002/chir.227</t>
  </si>
  <si>
    <t>http://onlinelibrary.wiley.com/doi/10.1002/chir.22765/abstract</t>
  </si>
  <si>
    <t xml:space="preserve">J. Zhang, W. Sheng, H. Gholami, T. Nehira, B. Borhan, Di(1‐naphthyl) methanol ester of carboxylic acids for absolute stereochemical determination, Chirality • November 2017
DOI: 10.1002/chir.22775
</t>
  </si>
  <si>
    <t>https://www.ncbi.nlm.nih.gov/pubmed/29114933</t>
  </si>
  <si>
    <t>Mazaleyrat JP, Wright K, Gaucher A, Toulemonde N,  Dutot L, Wakselman, Broxterman QB, kaptein B, Oancea S, Peggion C,  Crisma M, Formaggio F,  Toniolo C.</t>
  </si>
  <si>
    <t>Induced Axial Chirality in the Biphenyl Core of the Proatropoisomeric, Cα-Tetrasubstituted α-Amino Acid Residue Bip in Peptides, Chemistry 11(23):6921-9 · November 2005, DOI: 10.1002/chem.200500187</t>
  </si>
  <si>
    <t>Stefania Vergura,  Laura Pisani,  Patrizia Scafato,  Daniele Casarini  and  Stefano Superchi, Central-to-axial chirality induction in biphenyl chiroptical probes for the stereochemical characterization of chiral primary amines, Org. Biomol. Chem., 2017, DOI10.1039/C7OB02730C</t>
  </si>
  <si>
    <t>http://pubs.rsc.org/en/content/articlelanding/2017/ob/c7ob02730c/unauth#!divAbstract</t>
  </si>
  <si>
    <t>Milov A.D.,  Tsvetkov Yu.D., Formaggio F., Oancea Simona, Toniolo C., Raap J.</t>
  </si>
  <si>
    <t>Aggregation of spin labeled trichogin GA IV dimers: distance distribution between spin labels in frozen solutions by PELDOR data”. J. Phys. Chem. B 107, 13719-13727, 2003</t>
  </si>
  <si>
    <t>Madhur Srivastava, Elka R. Georgieva, and Jack H. Freed, A New Wavelet Denoising Method for Experimental Time Domain Signals: Pulsed Dipolar ESR, Journal of Physical Chemistry Letters, 8(22), 5648-5655, 2017 DOI: 10.1021/acs.jpca.7b00183</t>
  </si>
  <si>
    <t>http://pubs.acs.org/doi/abs/10.1021/acs.jpca.7b00183</t>
  </si>
  <si>
    <t>Aggregation of spin labeled trichogin GA IV dimers: distance distribution between spin labels in frozen solutions by PELDOR data”. J. Phys. Chem. B 107, 13719-13727, 2004</t>
  </si>
  <si>
    <t xml:space="preserve">Madhur Srivastava, Jack H. Freed, Singular Value Decomposition Method to Determine Distance Distributions in Pulsed Dipolar Electron Spin Resonance, J. Phys. Chem. Lett., 2017, 8, pp 5648–5655
DOI: 10.1021/acs.jpclett.7b02379
</t>
  </si>
  <si>
    <t>https://www.ncbi.nlm.nih.gov/pubmed/29099190</t>
  </si>
  <si>
    <t>Aggregation of spin labeled trichogin GA IV dimers: distance distribution between spin labels in frozen solutions by PELDOR data”. J. Phys. Chem. B 107, 13719-13727, 2005</t>
  </si>
  <si>
    <t xml:space="preserve">Matveeva, AG; Yushkova, YV; Morozov, SV; Grygor'ev, IA; Dzuba, SA, Multi-Gaussian Monte Carlo Analysis of PELDOR Data in the Frequency Domain, ZEITSCHRIFT FUR PHYSIKALISCHE CHEMIE-INTERNATIONAL JOURNAL OF RESEARCH IN PHYSICAL CHEMISTRY &amp; CHEMICAL PHYSICS, 231 (3):671-688; 2017, SI 10.1515/zpch-2016-0830 </t>
  </si>
  <si>
    <t xml:space="preserve">https://www.degruyter.com/view/j/zpch.2017.231.issue-3/zpch-2016-0830/zpch-2016-0830.xml </t>
  </si>
  <si>
    <t>S. Oancea, M. Stoia, D. Coman</t>
  </si>
  <si>
    <t>Effects of extraction conditions on bioactive anthocyanin content of Vaccinium corymbosum in the perspective of food applications. Procedia Eng., 42, 489–495, (2012)</t>
  </si>
  <si>
    <t>Prabavathy, N., Shalini, S., Balasundaraprabhu, R. et al., J. Mater. Sci. Mater. Electron. 28(13), 9882-9892 (2017). doi:10.1007/s10854-017-6743-7</t>
  </si>
  <si>
    <t>https://link.springer.com/article/10.1007/s10854-017-6743-7</t>
  </si>
  <si>
    <t xml:space="preserve">W. Tchabo, Y. Ma, E. Kwaw, H. Zhang, X. Li, Influence of fermentation parameters on phytochemical profile and volatile properties of mulberry ( Morus nigra ) wine: Influence of fermentation parameters on mulberry wine, Journal of the Institute of Brewing, 123(1), 151-158, 2017
DOI: 10.1002/jib.401
</t>
  </si>
  <si>
    <t>http://onlinelibrary.wiley.com/doi/10.1002/jib.401/abstract</t>
  </si>
  <si>
    <t xml:space="preserve">R.E. Stefanescu, S. Esianu, E.Laczko-Zold, A. Mare, B. Tudor, M.T. Dogaru. Short period storage impact on bioactive constituents from bilberries and blueberries, Acta Medica Marisiensis, 2017
DOI: 10.1515/amma-2017-0010
</t>
  </si>
  <si>
    <t>http://actamedicamarisiensis.ro/wp-content/uploads/2017/04/stefanescu-AoPm.pdf</t>
  </si>
  <si>
    <t>http://www.ingentaconnect.com/contentone/asp/asl/2017/00000023/00000006/art00138#Refs</t>
  </si>
  <si>
    <t>C. Peggion, B. Biondi, C. Battistella, M. De Zotti, S. Oancea, C. Toniolo</t>
  </si>
  <si>
    <t>Spectroscopically Labeled Peptaibiotics. Synthesis and Properties of Selected Trichogin GA IV Analogs Bearing a Side‐Chain‐Monofluorinated Aromatic Amino Acid for 19F‐NMR Analysis, Chem Biodivers. 2013 May;10(5):904-19. doi: 10.1002/cbdv.201200389.</t>
  </si>
  <si>
    <t xml:space="preserve">Krátký M, Štěpánková Š, Vorčáková K, Navrátilová L, Trejtnar F, Stolaříková J, Vinšová J., Synthesis of readily available fluorophenylalanine derivatives and investigation of their biological activity., Bioorg Chem. 2017 Apr; vol. 71: 244-256. doi: 10.1016/j.bioorg.2017.02.010. </t>
  </si>
  <si>
    <t>http://www.sciencedirect.com/science/article/pii/S0045206816304096</t>
  </si>
  <si>
    <t xml:space="preserve">F. Bettanin, S. Jurinovich, S. Caprasecca, B. Mennucci, P. Homem-de-Mello, A quantum chemical investigation of the solvatochromism of a phthalocyanine within a lipid bilayer: Comparison between continuum and atomistic models, Journal of Photochemistry and Photobiology A: Chemistry 344, 42-48, 2017, 
DOI: 10.1016/j.jphotochem.2017.04.033
</t>
  </si>
  <si>
    <t>http://www.sciencedirect.com/science/article/pii/S1010603016310656</t>
  </si>
  <si>
    <t>S. Oancea, A. Cotinghiu, L. Oprean</t>
  </si>
  <si>
    <t>Studies investigating the change in total anthocyanins in black currant with postharvest cold storage, Annals of the Romanian Society for Cell Biology 16(1), 2011</t>
  </si>
  <si>
    <t>Paunović Svetlana M.Pavle MaškovićPavle MaškovićMihailo NikolićMihailo NikolićRade MiletićRade Miletić, Bioactive compounds and antimicrobial activity of black currant (Ribes nigrum L.) berries and leaves extract obtained by different soil management system, Scientia Horticulturae, vol. 222, 69-75, 2017</t>
  </si>
  <si>
    <t xml:space="preserve">http://www.sciencedirect.com/science/article/pii/S030442381730290X </t>
  </si>
  <si>
    <t>Stoia, M., Kurtanjek, Z. &amp; Oancea, S.</t>
  </si>
  <si>
    <t>Reliability of a decision-tree model in predicting occupational lead poisoning in a group of highly exposed workers, Am J Ind Med. 59, 575-82. (2016)</t>
  </si>
  <si>
    <t xml:space="preserve">Jianheng Bi, Mingxi Fang, Jianbo Wang, Shuai Xia, Yibin Zhang, Jingtuo Zhang, Giri Vegesna, Shuwei Zhang, Marina Tanasova, Fen-Tair Luo, Haiying Liu, Near-Infrared Fluorescent Probe for Sensitive Detection of Pb(II) Ions in Living Cells, Inorganica Chimica Acta, 468 140-145; 2017, DOI=10.1016/j.ica.2017.06.044 NOV 1 2017, https://doi.org/10.1016/j.ica.2017.06.044 </t>
  </si>
  <si>
    <t>http://www.sciencedirect.com/science/article/pii/S0020169317301925</t>
  </si>
  <si>
    <t>Oancea S, Formaggio F</t>
  </si>
  <si>
    <t>Biological role of d-α-amino acids and their occurrence in foodstuffs. Acta Univ Cibiniensis Ser E Food Technol 12:3–18, 2008</t>
  </si>
  <si>
    <t>Genchi, G., An overview on D-amino acids, Amino Acids 1-13, 2017. doi:10.1007/s00726-017-2459-5</t>
  </si>
  <si>
    <t>https://link.springer.com/article/10.1007/s00726-017-2459-5</t>
  </si>
  <si>
    <t>D. Coman, S. Oancea, N. Vrînceanu</t>
  </si>
  <si>
    <t>Biofunctionalization of textile materials by antimicrobial treatments: a critical overview, Rom. Biotech. Lett. 15, 4913–4921 (2010)</t>
  </si>
  <si>
    <t>Dzuba, S.A., Uvarov, M.N., Utkin, D.E., Formaggio F., Orlandin C., Peggion C., The Power of EPR Techniques in Investigating Functionalization and Penetration into Fibers of Cotton-Bound Antimicrobial Peptides, Appl Magn Reson 48(9), 943-953 (2017). https://doi.org/10.1007/s00723-017-0917-6</t>
  </si>
  <si>
    <t>https://link.springer.com/article/10.1007/s00723-017-0917-6</t>
  </si>
  <si>
    <t>OANCEA, S.; CALIN, F.</t>
  </si>
  <si>
    <t>Changes in total phenolics and anthocyanins during blackberry, raspberry and cherry jam processing and storage. Romanian Biotechnological Letters, Bucharest, v. 21, n. 1, p. 11232-11237, 2016.</t>
  </si>
  <si>
    <t>Lorena Mendes Rodrigues, Diene France de Souza, Elisângela Aparecida da Silva, Thaís Odete de Oliveira, Juliana Pinto de Lima, Physical and chemical characterization and quantification of bioactive compounds in berries and berry jams, Semina: Ciências Agrárias, Londrina, v. 38, n. 4, p. 1853-1864, jul./ago. 2017 DOI: 10.5433/1679-0359.2017v38n4p1853</t>
  </si>
  <si>
    <t>http://www.uel.br/revistas/uel/index.php/semagrarias/article/view/26576</t>
  </si>
  <si>
    <t xml:space="preserve">Sicari Vincenzo, Teresa Maria Pellicanò, Valeria Laganá, Marco Poiana, Use of orange by‐products (dry peel) as an alternative gelling agent for marmalade production: Evaluation of antioxidant activity and inhibition of HMF formation during different storage temperature, Journal of Food Processing and Preservation • August 2017
DOI: 10.1111/jfpp.13429
</t>
  </si>
  <si>
    <t>http://onlinelibrary.wiley.com/doi/10.1111/jfpp.13429/abstract</t>
  </si>
  <si>
    <t>Stoia M., Oancea S.</t>
  </si>
  <si>
    <t>Workplace Health Promotion Program on Using Dietary Antioxidants (Anthocyanins) in Chemical Exposed Workers, Procedia Engineering Volume 42, 2012, Pages 1989-1996</t>
  </si>
  <si>
    <t>He, SD; Lou, QY; Shi, J; Sun, HJ; Zhang, ML; Li, Q, Water Extraction of Anthocyanins from Black Rice and Purification Using Membrane Separation and Resin Adsorption, JOURNAL OF FOOD PROCESSING AND PRESERVATION, 41 (4):10.1111/jfpp.13091 AUG 2017</t>
  </si>
  <si>
    <t>http://onlinelibrary.wiley.com/doi/10.1111/jfpp.13091/abstract</t>
  </si>
  <si>
    <t xml:space="preserve">Oancea S, Moiseenco F, Traldi P </t>
  </si>
  <si>
    <t>Total phenolics and anthocyanin profiles of Romanian wild and cultivated blueberries by direct infusion ESI-IT-MS/MS. Romanian Biotechnological Letters 18:8350-8360, 2013.</t>
  </si>
  <si>
    <t xml:space="preserve">Ferit CELIK, Mehmet Ramazan BOZHUYUK, Sezai ERCISLI, Muttalip GUNDOGDU, Physicochemical and Bioactive Characteristics of Wild Grown Bilberry (Vaccinium myrtillus L.) Genotypes from Northeastern Turkey, Not Bot Horti Agrobo, 2018, 46(1):128-133 </t>
  </si>
  <si>
    <t>http://www.notulaebotanicae.ro/index.php/nbha/article/view/10842</t>
  </si>
  <si>
    <t xml:space="preserve">Agim Pepkolaj,  Ndoc Faslia,  Edmira Ozuni, Chemical variability of wild bilberry (Vaccinium myrtillus L.) populations in northern part of Albania,  J. Med. Plants Res., Vol.11(37), pp. 576-582 , October 2017
DOI: 10.5897/JMPR2017.6439
</t>
  </si>
  <si>
    <t>http://www.academicjournals.org/journal/JMPR/article-full-text/E80978066243</t>
  </si>
  <si>
    <t>Aysen Melda ColakMuhammed KupeMehmet Ramazan BozhuyukSezai Ercisli, Muttalip Gundogdu, Identification of some Fruit Characteristics in Wild Bilberry (Vaccinium myrtillus L.) Accessions from Eastern Anatolia, Gesunde Pflanzen (2017). https://doi.org/10.1007/s10343-017-0410-z</t>
  </si>
  <si>
    <t>https://link.springer.com/article/10.1007/s10343-017-0410-z#citeas</t>
  </si>
  <si>
    <t>D. Coman, S. Oancea, N. Vrinceanu and M. Stoia</t>
  </si>
  <si>
    <t xml:space="preserve">SONICATION AND CONVENTIONAL DYEING PROCEDURES OF FLAX FIBRES WITH ALLIUM CEPA ANTHOCYANIN EXTRACT, Cellulose Chem. Technol., 48, 145 (2014). </t>
  </si>
  <si>
    <t>K. A. THAKORE, BADEMAW ABATE, APPLICATION OF ULTRASOUND IN THE PRETREATMENT OF COTTON FABRIC, Cellulose Chem. Technol., 51 (9-10), 983-992(2017)</t>
  </si>
  <si>
    <t>http://www.cellulosechemtechnol.ro/pdf/CCT9-10(2017)/p.983-992.pdf</t>
  </si>
  <si>
    <t>Oancea Simona</t>
  </si>
  <si>
    <t>ACTA UNIVERSITATIS CIBINIENSIS, Series E: Food Technology (Editată international de Editura deGruyter)</t>
  </si>
  <si>
    <t>BDI (CABI Database, Food Science Central FSTA - Food Science and technology Abstracts, Chemical Abstracts CAS (CODEN AUCSD5), EBSCO (Food Science Source), Reed Elsevier India Pvt. Ltd.)</t>
  </si>
  <si>
    <t>International Conference
“AGRICULTURE AND FOOD FOR THE
XXI CENTURY”
Celebrating the XXV Anniversary of Agronomy Higher Education in
Sibiu</t>
  </si>
  <si>
    <t xml:space="preserve">organizator principal (main organizer)                            </t>
  </si>
  <si>
    <t>Oancea S.</t>
  </si>
  <si>
    <t>Soluție inovativă de valorificare a plantelor alimentare bogate în antociani
prin adaosul extractului natural rezultat unui produs alimentar
polinesaturat în scopul stabilizării termo-oxidative</t>
  </si>
  <si>
    <t>PN-III-P2-2.1-CI-2017-0608</t>
  </si>
  <si>
    <t>coordonator ULBS</t>
  </si>
  <si>
    <t>https://uefiscdi.ro/cecuri-de-inovare</t>
  </si>
  <si>
    <t>14 iulie</t>
  </si>
  <si>
    <t>Biotechnological methods for the production of new therapeutic textiles</t>
  </si>
  <si>
    <t>Italy. Progetti d'Eccelenza 2017</t>
  </si>
  <si>
    <t>partener ULBS</t>
  </si>
  <si>
    <t>Peggion C. (University of Padova, Italy); responsabil proiect partener ULBS = Oancea S.</t>
  </si>
  <si>
    <t>https://www.fondazionecariparo.it/2017/07/10/pubblicati-gli-esiti-della-fase-selezione-del-bando-progetti-eccellenza-2017/</t>
  </si>
  <si>
    <t>10 iulie</t>
  </si>
  <si>
    <t>Valorisation of some indigenous plant extracts for industrial applications</t>
  </si>
  <si>
    <t>Perju M., Oancea S.</t>
  </si>
  <si>
    <t xml:space="preserve">International Conference "Agri-Food Sciences, Processes and Technologies" AGRI-FOOD 2017 – Agriculture and Food for the XXI Century, Sibiu, pp. 7-15, 2017. ISSN 1843-0694 </t>
  </si>
  <si>
    <t>May 11-13</t>
  </si>
  <si>
    <t>Polyphenolic compounds in several types of fermented tea products from Camellia sinensis</t>
  </si>
  <si>
    <t>Z.M. Linn (Univ. Myanmar), Dumitru C., Oancea S.</t>
  </si>
  <si>
    <t xml:space="preserve">International Conference "Agri-Food Sciences, Processes and Technologies" AGRI-FOOD 2017 – Agriculture and Food for the XXI Century,Sibiu,  pp. 69-75, 2017. ISSN 1843-0694 </t>
  </si>
  <si>
    <t>May 11-14</t>
  </si>
  <si>
    <t>Catalase activity of soils as indicator of contamination of some Romanian regions with heavy metals</t>
  </si>
  <si>
    <t>Ganea A.M., Oancea S.</t>
  </si>
  <si>
    <t xml:space="preserve">International Conference "Agri-Food Sciences, Processes and Technologies" AGRI-FOOD 2017 – Agriculture and Food for the XXI Century, Sibiu, pp. 76-80, 2017. ISSN 1843-0694 </t>
  </si>
  <si>
    <t>Comparative studies regarding the content of polyphenolic bioactive compounds in Theobroma cacao products</t>
  </si>
  <si>
    <t>Nicolae C., Oancea S.</t>
  </si>
  <si>
    <t xml:space="preserve">International Conference "Agri-Food Sciences, Processes and Technologies" AGRI-FOOD 2017 – Agriculture and Food for the XXI Century, Sibiu, pp. 139-145, 2017. ISSN 1843-0694 </t>
  </si>
  <si>
    <t>Improvement of antioxidant and sensory properties of honey with natural extracts</t>
  </si>
  <si>
    <t>X Congress of the Romanian Society of Apitherapy, Sibiu, Eds. G. Vlăsceanu &amp; Ș. Stângaciu, Ed. RAWEX COMS, București, pp. 73-74, 2017 ISBN 978-606-762-072-6</t>
  </si>
  <si>
    <t>October 06-10</t>
  </si>
  <si>
    <t>Buckwheat, Sustainable Ingredient for Bread Baking: Rheological and Technological Investigation</t>
  </si>
  <si>
    <t>Mihai Ognean (ULBS),  Claudia Felicia Ognean (ULBS),Didina Damian (Liceul Tehnologic Sebeș)</t>
  </si>
  <si>
    <t>Management of Sustainable Development</t>
  </si>
  <si>
    <t>2247-0220</t>
  </si>
  <si>
    <t>15-18</t>
  </si>
  <si>
    <t xml:space="preserve">    Baidu Scholar
    Cabell's Directory
    CEJSH (The Central European Journal of Social Sciences and Humanities)
    CNKI Scholar (China National Knowledge Infrastructure)
    CNPIEC
    EBSCO (relevant databases)
    EBSCO Discovery Service
    EconBiz
    ECONIS
    Genamics JournalSeek
    GeoArchive
    Google Scholar
    Index Copernicus
    J-Gate
    JournalTOCs
    KESLI-NDSL (Korean National Discovery for Science Leaders)
    Naviga (Softweco)
    Primo Central (ExLibris)
    ProQuest (relevant databases)
    Publons
    ReadCube
    Research Papers in Economics (RePEc)
    Sherpa/RoMEO
    Summon (Serials Solutions/ProQuest)
    TDNet
    Ulrich's Periodicals Directory/ulrichsweb
    WanFang Data
    WorldCat (OCLC)</t>
  </si>
  <si>
    <t>https://www.degruyter.com/view/j/msd.2017.9.issue-2/msd-2017-0017/msd-2017-0017.xml</t>
  </si>
  <si>
    <t>Efectori în panificație și inocuitatea lor</t>
  </si>
  <si>
    <t>Mihai OGNEAN, Claudia Felicia OGNEAN</t>
  </si>
  <si>
    <t>Ed. Performantica, Iați</t>
  </si>
  <si>
    <t>Ognean Claudia Felicia (ULBS), Darie Neli (ULBS), Ognean M. Ognean (ULBS)</t>
  </si>
  <si>
    <t>FAT REPLACERS – REVIEW</t>
  </si>
  <si>
    <t>Critical reviews in food science and nutrition,  2017 - Taylor &amp; Francis, W Ahmed, S Rashid, Functional and therapeutic potential of inulin: A comprehensive review</t>
  </si>
  <si>
    <t>https://www.tandfonline.com/doi/ref/10.1080/10408398.2017.1355775?scroll=top</t>
  </si>
  <si>
    <t>Journal of Science and Technology , e-ISSN : 2600-7924 ISSN : 2229-8460,  Eng May Ang, Norazlin Abdullah, Norhayati Muhammad, Rona Camille M. Lizardo, Effect of Formulation with Papaya Sauce as Fat Replacer on Butter Cake Texture</t>
  </si>
  <si>
    <t>Pornrat Sinchaipanit, Pichaporn Hemwadee, Sasapin Disnil, and Renu Twichatwitayakul,  Effect of Maltodextrin on Quality Attributes of Reduced Fat Brownies, SDU Research Journal of Science and Technology Vol. 10, No. 3, Month. September, Year. 2017</t>
  </si>
  <si>
    <t>https://www.google.ro/url?sa=t&amp;rct=j&amp;q=&amp;esrc=s&amp;source=web&amp;cd=4&amp;cad=rja&amp;uact=8&amp;ved=0ahUKEwjExPrR0_bZAhXPIlAKHdE6BGcQFghIMAM&amp;url=http%3A%2F%2Fwww.thaiscience.info%2FJournals%2FArticle%2FSDUJ%2F10986829.pdf&amp;usg=AOvVaw3OITlJUiWMyZz_k6yQMqv8</t>
  </si>
  <si>
    <t>RK Hutagaol, Pengaruh proporsi terigu dan maizena terhadap karakteristik Creamcheese Cake setelah satu minggu penyimpanan beku, Undergraduate Thesis, Widya Mandala Catholic University Surabaya</t>
  </si>
  <si>
    <t>https://scholar.google.ro/scholar?hl=ro&amp;as_sdt=0%2C5&amp;sciodt=0%2C5&amp;cites=9078981940867097701&amp;scipsc=&amp;as_ylo=2017&amp;as_yhi=2017</t>
  </si>
  <si>
    <t>Sahertyan, Ayu (2017) Pengaruh proporsi butter dan margarine terhadap karakteristik Creamcheese Cake setelah penyimpanan beku selama satu minggu. Undergraduate thesis, Widya Mandala Catholic University Surabaya.</t>
  </si>
  <si>
    <t>https://scholar.google.ro/scholar?hl=ro&amp;as_sdt=0%2C5&amp;sciodt=0%2C5&amp;cites=9078981940867097701&amp;scipsc=&amp;as_ylo=2017&amp;as_yhi=2018</t>
  </si>
  <si>
    <t>X Peng, Y Yao,  Carbohydrates as Fat Replacers, Annual review of food science and technology, 2017 - annualreviews.org</t>
  </si>
  <si>
    <t xml:space="preserve">Dadkhah, Aida; Elhami Rad, Amir Hossein; Azizinezhad, Reza / Effect of pumpkin powder as a fat replacer on rheological properties, specific volume and moisture content of cake /  BANATS JOURNAL OF BIOTECHNOLOGY   Volume: 8   Issue: 16   Pages: 116-126   Published: JUL-DEC 2017 </t>
  </si>
  <si>
    <t>https://www.bjbabe.ro/wp-content/uploads/2017/10/116_DADKHAH-1.pdf</t>
  </si>
  <si>
    <t>google scholr</t>
  </si>
  <si>
    <t xml:space="preserve">M Ognean(ULBS), CF Ognean(ULBS), A Bucur(ULBS) </t>
  </si>
  <si>
    <t>Rheological effects of some xylanase on doughs from high and low extraction flours</t>
  </si>
  <si>
    <t>Altinel, Burak; Unal, S. Sezgin / The effects of certain enzymes on the rheology of dough and the quality characteristics of bread prepared from wheat meal /  JOURNAL OF FOOD SCIENCE AND TECHNOLOGY-MYSORE   Volume: 54   Issue: 6   Pages: 1628-1637  /</t>
  </si>
  <si>
    <t>https://link.springer.com/article/10.1007/s13197-017-2594-8</t>
  </si>
  <si>
    <t xml:space="preserve">Altinel, Burak; Unal, S. Sezgin / The Effects of Amyloglucosidase, Glucose Oxidase and Hemicellulase Utilization on the Rheological Behaviour of Dough and Quality Characteristics of Bread /  INTERNATIONAL JOURNAL OF FOOD ENGINEERING   Volume: 13   Issue: 2 </t>
  </si>
  <si>
    <t>https://www.degruyter.com/view/j/ijfe.ahead-of-print/ijfe-2016-0066/ijfe-2016-0066.xml</t>
  </si>
  <si>
    <t>Nutritional and Technological Studies about Using Carboxyl-methyl-cellulose in Low Calories Bakery Products</t>
  </si>
  <si>
    <t xml:space="preserve">Laukova, Michaela; Kohajdova, Zlatica; Karovicova, Jolana; et al. / Effects of cellulose fiber with different fiber length on rheological properties of wheat dough and quality of baked rolls /  FOOD SCIENCE AND TECHNOLOGY INTERNATIONAL   Volume: 23   Issue: 6   Pages: 490-499   Published: SEP 2017 </t>
  </si>
  <si>
    <t>Mihai Ognean(ULBS), Claudia-Felicia Ognean(ULBS), Neli Darie(ULBS)</t>
  </si>
  <si>
    <t>Rheological effects of some natural fibers used in breadmaking</t>
  </si>
  <si>
    <t xml:space="preserve">Laukova, Michaela; Kohajdova, Zlatica; Karovicova, Jolana; et al. / Effects of cellulose fiber with different fiber length on rheological properties of wheat dough and quality of baked rolls  / FOOD SCIENCE AND TECHNOLOGY INTERNATIONAL   Volume: 23   Issue: 6   Pages: 490-499   Published: SEP 2017 </t>
  </si>
  <si>
    <t>MIHAI Ognean(ULBS), Claudia Felicia Ognean(ULBS), OLGA Draghici(ULBS), IOAN Danciu(ULBS)</t>
  </si>
  <si>
    <t xml:space="preserve">Adams, Vivian; Ragaee, Sanaa; Goff, H. Douglas; et al. / Properties of Arabinoxylans in Frozen Dough Enriched with Wheat Fiber /  CEREAL CHEMISTRY   Volume: 94   Issue: 2   Pages: 242-250   Published: MAR-APR 2017 </t>
  </si>
  <si>
    <t>https://onlinelibrary.wiley.com/doi/pdf/10.1094/CCHEM-01-16-0015-R</t>
  </si>
  <si>
    <t>The Effect of Some Commercial Fibers on Dough Rheology</t>
  </si>
  <si>
    <t>Lucia Minarovičová, Michaela Lauková, Zlatica Kohajdová, Jolana Karovičová, Veronika Kuchtová / EFFECT OF PUMPKIN POWDER INCORPORATION ON COOKING AND SENSORY PARAMETERS OF PASTA  / Potravinarstvo Slovak Journal of Food Sciences vol. 11, 2017, no. 1, p. 373-379</t>
  </si>
  <si>
    <t>https://www.google.com/url?sa=t&amp;rct=j&amp;q=&amp;esrc=s&amp;source=web&amp;cd=1&amp;cad=rja&amp;uact=8&amp;ved=0ahUKEwjUpf2y64DaAhXRa1AKHboiA58QFggmMAA&amp;url=https%3A%2F%2Fwww.researchgate.net%2Fpublication%2F318034282_Effect_of_pumpkin_powder_incorporation_on_cooking_and_sensory_parameters_of_pasta&amp;usg=AOvVaw0-144BCzCtrbRVY0t-efxN</t>
  </si>
  <si>
    <t xml:space="preserve">SCOPUS (https://www-scopus-com.am.e-nformation.ro/record/display.uri?eid=2-s2.0-85023182108&amp;origin=resultslist&amp;sort=plf-f&amp;src=s&amp;st1=PUMPKIN+COOKING+PASTA&amp;st2=&amp;sid=edad860c9465ce27856b404de75dfe55&amp;sot=b&amp;sdt=b&amp;sl=28&amp;s=TITLE%28PUMPKIN+COOKING+PASTA%29&amp;relpos=0&amp;citeCnt=3&amp;searchTerm=)
</t>
  </si>
  <si>
    <t>M Ognean(ULBS), V Jâşcanu(decedat), N Darie, LM Popa(absolventi), A Kurti(absolventi), CF Ognean(ULBS)</t>
  </si>
  <si>
    <t>TECHNOLOGICAL AND NUTRITIONAL AND SENSORIAL INFLUENCES ON USING DIFFERENT TYPES OF HYDROCOLLOIDS ON BREAD</t>
  </si>
  <si>
    <t>Abera G, Solomon WK, Bultosa G. Effect of drying methods and blending ratios on dough rheological properties, physical and sensory properties of wheat–taro flour composite bread. Food Sci Nutr. 2017;5:653–661. https://doi.org/10.1002/fsn3.444</t>
  </si>
  <si>
    <t>https://onlinelibrary.wiley.com/doi/pdf/10.1002/fsn3.444</t>
  </si>
  <si>
    <t>Scopus (https://www-scopus-com.am.e-nformation.ro/results/results.uri?numberOfFields=0&amp;src=s&amp;clickedLink=&amp;edit=&amp;editSaveSearch=&amp;origin=searchbasic&amp;authorTab=&amp;affiliationTab=&amp;advancedTab=&amp;scint=1&amp;menu=search&amp;tablin=&amp;searchterm1=10.1002%2Ffsn3.444&amp;field1=DOI&amp;dateType=Publication_Date_Type&amp;yearFrom=Before+1960&amp;yearTo=Present&amp;loadDate=7&amp;documenttype=All&amp;accessTypes=All&amp;resetFormLink=&amp;st1=10.1002%2Ffsn3.444&amp;st2=&amp;sot=b&amp;sdt=b&amp;sl=21&amp;s=DOI%2810.1002%2Ffsn3.444%29&amp;sid=8bb6fa3c0cc0a666723155089d98d29a&amp;searchId=8bb6fa3c0cc0a666723155089d98d29a&amp;txGid=76cd20e730fd1ad80be4b42908cbfc24&amp;sort=plf-f&amp;originationType=b&amp;rr=)</t>
  </si>
  <si>
    <t>Claudia Felicia Ognean</t>
  </si>
  <si>
    <t>The technological evaluation of sourdoughs prepared in different conditions, Management of Sustainable Development, 7(1), 33-36, 2015</t>
  </si>
  <si>
    <t xml:space="preserve">Moza, M. I.; Mironescu, M. /Bioconversion of potato wastewater to alcohol. / Environmental Engineering and Management Journal 2017 Vol.16 No.3 pp.561-567 </t>
  </si>
  <si>
    <t>https://www.researchgate.net/publication/317888754_Bioconversion_of_potato_wastewater_to_alcohol</t>
  </si>
  <si>
    <t>Google Scholar / Cabi(https://www.researchgate.net/profile/Moza_Iasmina/publication/320196291_BIOCONVERSION_OF_POTATO_WASTEWATER_TO_ALCOHOL/links/59d48b27aca2721f436fbc58/BIOCONVERSION-OF-POTATO-WASTEWATER-TO-ALCOHOL.pdf)</t>
  </si>
  <si>
    <t>Ognean Claudia Felicia</t>
  </si>
  <si>
    <t>Conference AGRI-FOOD 2017 “AGRICULTURE AND FOOD FOR THE XXI CENTURY”  May 11-13, 2017,  Sibiu, Romania.</t>
  </si>
  <si>
    <t>membru(http://saiapm.ulbsibiu.ro/wp-content/uploads/2017/06/Volum-simpozion-AGRI-FOOD-2017_sectiunile-1-6.pdf)</t>
  </si>
  <si>
    <t>Sorghum: Sustainable resource and valuable raw material for new food (http://saiapm.ulbsibiu.ro/wp-content/uploads/2017/05/Programul-conferintei-Agri-Food-2017_final.pdf)</t>
  </si>
  <si>
    <t>Ognean Mihai, Ognean Claudia Felicia</t>
  </si>
  <si>
    <t>Pâinea între tradiție și necesitate</t>
  </si>
  <si>
    <t>https://www.google.ro/url?sa=t&amp;rct=j&amp;q=&amp;esrc=s&amp;source=web&amp;cd=2&amp;ved=0ahUKEwiT5v6hwPbZAhXMKlAKHeKoCfwQFggsMAE&amp;url=http%3A%2F%2Fcercetare.ulbsibiu.ro%2FNoapteaCercetatorilor%2FNC2017%2FProgramScurt2017.pdf&amp;usg=AOvVaw1VSEjK-5kmyzoRyOzO5DS5</t>
  </si>
  <si>
    <t>THE BEST VEGETABLE OIL FOR PRETERM AND TERM
INFANT MASSAGE</t>
  </si>
  <si>
    <t>Ognean Maria Livia(ULBS), Ognean Mihai (ULBS)</t>
  </si>
  <si>
    <t>JURNALUL PEDIATRULUI(http://www.jurnalulpediatrului.ro/en/index.php?menu=contact)</t>
  </si>
  <si>
    <t>XX</t>
  </si>
  <si>
    <t>77-78</t>
  </si>
  <si>
    <t>2065 – 4855</t>
  </si>
  <si>
    <t>9-17</t>
  </si>
  <si>
    <t>Index Copernicus (https://journals.indexcopernicus.com/search/details?id=43434) JOURNAL INDEX (http://www.scholarimpact.org/2065-4855-jurnalul-pediatrului.html)</t>
  </si>
  <si>
    <t>https://www.google.ro/url?sa=t&amp;rct=j&amp;q=&amp;esrc=s&amp;source=web&amp;cd=2&amp;cad=rja&amp;uact=8&amp;ved=0ahUKEwi2kJr3gvbZAhWGJlAKHQMxDpAQFggrMAE&amp;url=http%3A%2F%2Fwww.jurnalulpediatrului.ro%2Fpages%2Farhiva%2F77-78%2F77-78-02.pdf&amp;usg=AOvVaw1uROPa9eUi3ppeVVZIQT1c</t>
  </si>
  <si>
    <t>D VIZITIU(Amylon SA), M OGNEAN(ULBS), I DANCIU(ULBS)</t>
  </si>
  <si>
    <t>Rheological evaluation of some laboratory mills.</t>
  </si>
  <si>
    <t xml:space="preserve">Baljeet, S. Y.; Yogesh, S.; Ritika, B. Y. / Physicochemical and rheological properties of Indian wheat varieties of Triticum aestivum /  QUALITY ASSURANCE AND SAFETY OF CROPS &amp; FOODS   Volume: 9   Issue: 4   Pages: 369-381   Published: 2017 </t>
  </si>
  <si>
    <t>http://www.wageningenacademic.com/doi/ref/10.3920/QAS2015.0745</t>
  </si>
  <si>
    <t>MIHAI Ognean(ULBS), F Ognean(ULBS), OLGA Draghici(ULBS), IOAN Danciu(ULBS)</t>
  </si>
  <si>
    <t>Maria Lidia Iancu(ULBS), Mihai Ognean(ULBS)</t>
  </si>
  <si>
    <t>Use of flour-graphics technique in the compatibility parameter extensograph brabender and flourgraph E7</t>
  </si>
  <si>
    <t xml:space="preserve">Frauenlob, Johannes; Moriano, Maria Eletta; Innerkofler, Ute; et al. / 
Effect of physicochemical and empirical rheological wheat flour properties on quality parameters of bread made from pre-fermented frozen dough
 /  JOURNAL OF CEREAL SCIENCE   Volume: 77   Pages: 58-65   Published: SEP 2017 </t>
  </si>
  <si>
    <t>https://www.sciencedirect.com/science/article/pii/S0733521017301042</t>
  </si>
  <si>
    <t>https://www.researchgate.net/profile/Michaela_Laukova/publication/318034282_Effect_of_pumpkin_powder_incorporation_on_cooking_and_sensory_parameters_of_pasta/links/5957e141aca272c78abc8891/Effect-of-pumpkin-powder-incorporation-on-cooking-and-sensory-parameters-of-pasta.pdf</t>
  </si>
  <si>
    <t>SCOPUS (https://www-scopus-com.am.e-nformation.ro/record/display.uri?eid=2-s2.0-85023182108&amp;origin=resultslist&amp;sort=plf-f&amp;src=s&amp;st1=PUMPKIN+COOKING+PASTA&amp;st2=&amp;sid=edad860c9465ce27856b404de75dfe55&amp;sot=b&amp;sdt=b&amp;sl=28&amp;s=TITLE%28PUMPKIN+COOKING+PASTA%29&amp;relpos=0&amp;citeCnt=3&amp;searchTerm=)</t>
  </si>
  <si>
    <t>Acta Universitatis Cibiniensis. Series E: Food Technology, (articol recenzat “The impact of salt quality of fresh wheat noodle”)</t>
  </si>
  <si>
    <t>13.08.2017</t>
  </si>
  <si>
    <t>Acta Universitatis Cibiniensis. Series E: Food Technology (articol recenzat  “Study on the quality of the high dietary fiber steamed breads at different temperatures”)</t>
  </si>
  <si>
    <t>11.12.2018</t>
  </si>
  <si>
    <t>Ognean Mihai</t>
  </si>
  <si>
    <t>Measurement of pollution levels of N-nitroso compounds of health concern in water using ultra-performance liquid chromatography-tandem mass spectrometry</t>
  </si>
  <si>
    <t>Kadmi, Y.(Ecole Natl Super Chim Rennes, France), Favier, L. (Ecole Natl Super Chim Rennes, France) Simion, AI.(Vasile Alecsandri Univ. Bacau, Romania), Rusu, L.(Vasile Alecsandri Univ. Bacau, Romania), Pacala, ML(Lucian Blaga University of Sibiu, Romania), Wolbert, D </t>
  </si>
  <si>
    <t>PROCESS SAFETY AND ENVIRONMENTAL PROTECTION</t>
  </si>
  <si>
    <t>0957-5820</t>
  </si>
  <si>
    <t>https://www.sciencedirect.com/science/article/pii/S095758201630043X</t>
  </si>
  <si>
    <t>10.1016/j.psep.2016.04.026</t>
  </si>
  <si>
    <t>7-17</t>
  </si>
  <si>
    <t>rosie</t>
  </si>
  <si>
    <t>2.905/2016</t>
  </si>
  <si>
    <t>1500/3 autori</t>
  </si>
  <si>
    <t>Teaching process control in food engineering: dynamic simulation of a fermentation control process</t>
  </si>
  <si>
    <t>Anca Șipoş and Mariana Liliana Păcală (ULBS)</t>
  </si>
  <si>
    <t>Balkan Region Conference on Engineering and Business Education</t>
  </si>
  <si>
    <t>Online
ISSN
    2391-8160</t>
  </si>
  <si>
    <t>313-319</t>
  </si>
  <si>
    <t>DOI:  https://doi.org/10.1515/cplbu-2017-0041</t>
  </si>
  <si>
    <t>http://conferences.ulbsibiu.ro/brcebe/</t>
  </si>
  <si>
    <t>100/2 autori</t>
  </si>
  <si>
    <t>Păcală, Mariana-Liliana (Lucian Blaga University of Sibiu, Romania), Tita, Ovidiu (Lucian Blaga University of Sibiu, Romania), Begea, Mihaela (Food Research Institute of Bucharest, Fermentative Technologies Laboratory, Romania), Sîrbu, Alexandrina (Constantin Brâncoveanu University of Râmnicu-Vâlcea, Romania)</t>
  </si>
  <si>
    <t>HACCP STUDY AND VALIDATION BY QMSFSM FOR BREWING PROCESS – APPLICATION FOR TRAINING OF STUDENTS FROM FOOD TECHNOLOGIES, , Conference proceedings of 5th Balkan Region Conference on Engineering Education &amp; 2nd International Conference on Engineering and Business Education 2009 (www.brcee.ro), 15 - 17 October, Lucian Blaga University of Sibiu/Romania, Vol. II, ISBN 978-973-739-848-2, ISSN 1843-6730,  pg. 447-452, 2009; (articol indexat in ISI Web of knowledge Conference Proceedings database, http://apps.webofknowledge.com/full_record.do?product=WOS&amp;search_mode=GeneralSearch&amp;qid=1&amp;SID=T1XBvH9nT7MFAKdUfPu&amp;page=1&amp;doc=8</t>
  </si>
  <si>
    <t xml:space="preserve">THE MANAGEMENT OF 
SELECTED YEAST STRAINS IN QUANTIFYING
TERPENE FLAVOURS IN WINE, LENGYEL, Ecaterina, PANAITESCU, Magda, Management of Sustainable Development Sibiu, Romania, Volume 9, No.1, pg. 27-30, June 2017. DOI 10.1515/msd-2017-0010 </t>
  </si>
  <si>
    <t>http://www.cedc.ro/media/MSD/Papers/Volume%209%20no%201%202017/4.pdf</t>
  </si>
  <si>
    <t>B+, EBSCO</t>
  </si>
  <si>
    <t xml:space="preserve">Mihaela Begea (Food Research Institute of Bucharest, Fermentative Technologies Laboratory, Romania), Mariana Vlădescu, Gheorghe Bâldea, Paul Begea, Cristina Stoicescu, Cornelia Câmpeanu, Alexandru Cîrîc, Mariana Liliana Păcală (Lucian Blaga University of Sibiu, Romania) </t>
  </si>
  <si>
    <t>Pilot technology and
equipment to produce baking yeast in shorter
multiplication cycle (2009), Journal of Agroalimentary Processes and Technologies, Vol. XV, Nr. 4, Ed. Agroprint, Romania, ISSN 1453-1399, pg. 525-529, 2009. (B+) http://www.journal-of-agroalimentary.ro/admin/articole/967L9_Begea_Mihaela_Vol.4_525-529.pdf</t>
  </si>
  <si>
    <t xml:space="preserve">LENGYEL, Ecaterina, PANAITESCU, Magda-THE MANAGEMENT OF 
SELECTED YEAST STRAINS IN QUANTIFYING
TERPENE FLAVOURS IN WINE, Management of Sustainable Development Sibiu, Romania, Volume 9, No.1, pg. 27-30, June 2017. DOI 10.1515/msd-2017-0010 </t>
  </si>
  <si>
    <t>15/8 autori</t>
  </si>
  <si>
    <t>Favier, L., Harja, M., Simion, A.I. (Vasile Alecsandri Univ. Bacau, Romania), Rusu, L. (Vasile Alecsandri Univ. Bacau, Romania), Kadmi, Y., Pacala, M.L. (Lucian Blaga University of Sibiu, Romania), Bouzaza A.</t>
  </si>
  <si>
    <t xml:space="preserve">Advanced
Oxidation Process for the Removal of Chlorinated Phenols in Aqueous Suspensions, Journal of
Environmental Protection and Ecology, 2016, 17 (3), 1132-1141, http://apps.webofknowledge.com/full_record.do?product=WOS&amp;search_mode=GeneralSearch&amp;qid=22&amp;SID=D57ZA3XrJzjkBmOwHqD&amp;page=1&amp;doc=1 </t>
  </si>
  <si>
    <t>A GREEN CHEMICAL APPROACH OF CORN STARCH MODIFICATION FOR INNOVATIVE SOLUTIONS IN ADSORPTION OF POLYCYCLIC AROMATIC HYDROCARBONS, Rosu, Ana Maria; Grigoras, Cristina Gabriela; Rafin, Catherine; et al.
SCIENTIFIC STUDY AND RESEARCH-CHEMISTRY AND CHEMICAL ENGINEERING BIOTECHNOLOGY FOOD INDUSTRY   Volume: 18   Issue: 1   Pages: 97-100   Published: 2017, http://apps.webofknowledge.com/full_record.do?product=WOS&amp;search_mode=GeneralSearch&amp;qid=8&amp;SID=D57ZA3XrJzjkBmOwHqD&amp;page=1&amp;doc=1</t>
  </si>
  <si>
    <t>http://apps.webofknowledge.com/full_record.do?product=WOS&amp;search_mode=CitingArticles&amp;qid=16&amp;SID=D5yCeyuO4G8AONiLlC8&amp;page=1&amp;doc=1</t>
  </si>
  <si>
    <t>http://apps.webofknowledge.com/Search.do?product=WOS&amp;SID=D5yCeyuO4G8AONiLlC8&amp;search_mode=GeneralSearch&amp;prID=479ed4d0-d397-4f5d-ab73-4215751403c8</t>
  </si>
  <si>
    <t>50/4 autori</t>
  </si>
  <si>
    <t>Kadmi, Y., Favier, L.,Simion, AI., Rusu, L., Pacala, ML(Lucian Blaga University of Sibiu, Romania), Wolbert, D </t>
  </si>
  <si>
    <t>Measurement of pollution levels of N-nitroso compounds of health concern in water using ultra-performance liquid chromatography-tandem mass spectrometry, Kadmi, Yassine; Favier, Lidia; Simion, Andrei Ionut; et al.
Conference: 8th International Conference on Environmental Engineering and Management (ICEEM) Location: Iasi, ROMANIA Date: SEP 09-12, 2015 
Sponsor(s): Gheorghe Asachi Tech Univ Iasi, Dept Environm Engn &amp; Management
PROCESS SAFETY AND ENVIRONMENTAL PROTECTION   Volume: 108   Special Issue: SI   Pages: 7-17   Published: MAY 2017, http://apps.webofknowledge.com/full_record.do?product=WOS&amp;search_mode=GeneralSearch&amp;qid=15&amp;SID=D57ZA3XrJzjkBmOwHqD&amp;page=1&amp;doc=1</t>
  </si>
  <si>
    <t>Environmental Engineering and Management, Progresses and Challenges for Sustainability: An Introduction to ICEEM08, Teodosiu, Carmen; Castells, Francesc
PROCESS SAFETY AND ENVIRONMENTAL PROTECTION   Volume: 108   Special Issue: SI   Pages: 1-6   Published: MAY 2017, http://apps.webofknowledge.com/full_record.do?product=WOS&amp;search_mode=GeneralSearch&amp;qid=29&amp;SID=D57ZA3XrJzjkBmOwHqD&amp;page=1&amp;doc=1</t>
  </si>
  <si>
    <t>http://apps.webofknowledge.com/full_record.do?product=WOS&amp;search_mode=CitingArticles&amp;qid=34&amp;SID=D5yCeyuO4G8AONiLlC8&amp;page=1&amp;doc=1</t>
  </si>
  <si>
    <t>http://apps.webofknowledge.com/full_record.do?product=WOS&amp;search_mode=GeneralSearch&amp;qid=27&amp;SID=D5yCeyuO4G8AONiLlC8&amp;page=1&amp;doc=1</t>
  </si>
  <si>
    <t>50/3 autori</t>
  </si>
  <si>
    <t>Favier, L., Simion, A.I., Rusu, L., Păcală, M.L. (Lucian Blaga University of Sibiu, Romania), Grigoraş, C., Bouzaza, A.</t>
  </si>
  <si>
    <t>REMOVAL OF AN ORGANIC REFRACTORY COMPOUND BY PHOTOCATALYSIS IN BATCH REACTOR - KINETIC STUDIES, Favier, Lidia; Simion, Andrei Ionut; Rusu, Lacramioara; et al.
Conference: International Conference on Environmental Research and Technology EcoImpuls Location: Timisoara, ROMANIA Date: NOV 07-08, 2013
ENVIRONMENTAL ENGINEERING AND MANAGEMENT JOURNAL   Volume: 14   Issue: 6   Pages: 1327-1338   Published: JUN 2015, http://apps.webofknowledge.com/full_record.do?product=WOS&amp;search_mode=GeneralSearch&amp;qid=11&amp;SID=D57ZA3XrJzjkBmOwHqD&amp;page=1&amp;doc=1</t>
  </si>
  <si>
    <t>EVALUATION OF COMBINED FENTON OXIDATION AND CHEMICAL PRECIPITATION PROCESS PERFORMANCE IN CYANIDE REMOVAL FROM AQUEOUS SOLUTION, Jafari, Ahmad Jonidi; Rafiee, Mohammad; Golbaz, Somayeh; et al.
ENVIRONMENTAL ENGINEERING AND MANAGEMENT JOURNAL   Volume: 16   Issue: 9   Pages: 1873-1880   Published: SEP 2017, http://apps.webofknowledge.com/full_record.do?product=WOS&amp;search_mode=GeneralSearch&amp;qid=4&amp;SID=D57ZA3XrJzjkBmOwHqD&amp;page=1&amp;doc=1</t>
  </si>
  <si>
    <t>http://apps.webofknowledge.com/full_record.do?product=WOS&amp;search_mode=CitingArticles&amp;qid=58&amp;SID=D5yCeyuO4G8AONiLlC8&amp;page=1&amp;doc=1</t>
  </si>
  <si>
    <t>http://apps.webofknowledge.com/full_record.do?product=WOS&amp;search_mode=GeneralSearch&amp;qid=54&amp;SID=D5yCeyuO4G8AONiLlC8&amp;page=1&amp;doc=3</t>
  </si>
  <si>
    <t>http://apps.webofknowledge.com/full_record.do?product=WOS&amp;search_mode=CitingArticles&amp;qid=61&amp;SID=D5yCeyuO4G8AONiLlC8&amp;page=1&amp;doc=2</t>
  </si>
  <si>
    <t>Păcală Mariana-Liliana (Lucian Blaga University of Sibiu, Romania)</t>
  </si>
  <si>
    <t>AGRI-FOOD 2017 “AGRICULTURE AND FOOD FOR THE XXI CENTURY</t>
  </si>
  <si>
    <t xml:space="preserve">nationala - Conferinta cu participare internationala </t>
  </si>
  <si>
    <t>membru in comitetul organizatoric</t>
  </si>
  <si>
    <t>11-13 mai 2017, Sibiu, Romania</t>
  </si>
  <si>
    <t xml:space="preserve">Pilot Technology to Obtain a Bio-based Product from Barley Malt Rootlets http://www.fabe.gr/images/fabe_2017/journal/ifbevol3.pdf
</t>
  </si>
  <si>
    <t>Mihaela Begea, Alexandrina Sirbu, Mariana-Liliana Pacala, Alexandru CIiric, Alexandru Moisac</t>
  </si>
  <si>
    <t>International Journal of Food and Biosystems Engineering</t>
  </si>
  <si>
    <t>vol. 3/nr.1</t>
  </si>
  <si>
    <t>http://www.fabe.gr/en/journal</t>
  </si>
  <si>
    <t>66-72</t>
  </si>
  <si>
    <t>ISSN: 2408-0675</t>
  </si>
  <si>
    <t>20/5 autori</t>
  </si>
  <si>
    <t xml:space="preserve"> Improving the nutritional and functional potential of fermented cereal‐based beverages by new technological
approaches (poster P.2.096.) </t>
  </si>
  <si>
    <t>M.L. Pacala (Lucian Blaga University of Sibiu, Romania), L. Favier (Ecole Nationale
Superieure de Chimie de Rennes, France), Y. Kadmi (Ecole Nationale
Superieure de Chimie de Rennes, France), A.S. Sipos (Lucian Blaga University of Sibiu, Romania), (Ecole Nationale
Superieure de Chimie de Rennes, France)</t>
  </si>
  <si>
    <t>31st EFFoST Food Science and Technology Challenges for the 21st century - Research to Progress Society</t>
  </si>
  <si>
    <t>https://www.effost.org/effost+international+conference/31st+effost+international+conference+2017/default.aspx</t>
  </si>
  <si>
    <t>13-16 noiembrie 2017</t>
  </si>
  <si>
    <t>40/2 autori</t>
  </si>
  <si>
    <t xml:space="preserve">Amaranth and quinoa as adjuncts for production of innovative cereal‐based brewing matrices  (poster P.1.155.) </t>
  </si>
  <si>
    <t>Evaluating the Removal Efficiency of a Pseudomonas Strain in the Biodegradation of a Toxic Organic Pollutant (poster P.1.14., Thursday, 07.09.2017) http://www.euroaliment.ugal.ro/Programme-EA17.pdf</t>
  </si>
  <si>
    <t>Fayrouz Kaidi, Lidia Favier, Gabriela Bahrim (Universitatea „Dunărea de Jos” din Galați), Mariana L. Pacala (Lucian Blaga University of Sibiu, Romania), Mohamed Wahib Naceur, Fatiha Bentahar</t>
  </si>
  <si>
    <t>Euroaliment 2017 - The 8th International Symposium Euroaliment - Mutatis mutandis in Food, September 7 - 8, 2017</t>
  </si>
  <si>
    <t>September 7 - 8, 2017                Posters
Thursday, 07.09.2017</t>
  </si>
  <si>
    <t>20/2 autori</t>
  </si>
  <si>
    <t xml:space="preserve">Technological approaches to obtain some special fermentable substrates based on buckwheat and quinoa (poster P.19.) </t>
  </si>
  <si>
    <t xml:space="preserve">Păcală Mariana-Liliana (Lucian Blaga University of Sibiu, Romania), Favier Lidia (Ecole Nationale
Superieure de Chimie de Rennes, France), Kadmi Yassine(Ecole Nationale
Superieure de Chimie de Rennes, France), Şipoș Anca Sorina (Lucian Blaga University of Sibiu, Romania) </t>
  </si>
  <si>
    <t>Agri-Food 2017 “AGRICULTURE AND FOOD FOR THE XXI CENTURY” - Conferinta cu participare internationala, http://saiapm.ulbsibiu.ro/wp-content/uploads/2017/05/Programul-conferintei-Agri-Food-2017_final.pdf</t>
  </si>
  <si>
    <t>11 - 13 mai 2017, Sibiu</t>
  </si>
  <si>
    <t>THE IDENTIFICATION AND QUANTIFICATION OF SOME PHENOLIC COMPONENTS THAT ARE VALUABLE WITHIN BEVERAGES PREPARED FROM INDIGENOUS PLANTS</t>
  </si>
  <si>
    <t>C.T. CIUCURE, ICIT Rm.Vâlcea, D.I. STEGARUS, ICIT Rm.Vâlcea D.M. SANDRU, Lucian Blaga University,A. FRUM, Lucian Blaga University,O. TITA, Lucian Blaga University,</t>
  </si>
  <si>
    <t xml:space="preserve">729-736 </t>
  </si>
  <si>
    <t>DOI: 10.5593/sgem2017/61/S25.095</t>
  </si>
  <si>
    <t xml:space="preserve"> https://www.scopus.com/authid/detail.uri?authorId=14043732700</t>
  </si>
  <si>
    <t xml:space="preserve">Șandru D., M., </t>
  </si>
  <si>
    <t>Caracterizarea unor plante indigene cu potențial bioactiv, Editura Universității “Lucian Blaga” Sibiu, 214 pg, 2014, ISBN 978-606-12-0851-7.</t>
  </si>
  <si>
    <t>Stegăruș Diana,  Lengyel Ecaterina,Influence of enzymatic preparations on the aromatic character of the Pinot noir wine,17th International Multidisciplinary Scientific GeoConference SGEM 2017, SGEM2017 Vienna GREEN Conference Proceedings</t>
  </si>
  <si>
    <t>Bioactive plants - valuable source of tannins, Agri-Food Sciences, Processes and Technologies, 24-25 mai, Sibiu, 2015.</t>
  </si>
  <si>
    <t>Șandru D., M.,</t>
  </si>
  <si>
    <t>Studii privind optimizarea procedurilor de extracție a  compușilor antocianici din Păducel (Crataegus monogyna) în vederea utilizării acestuia în macerate alimentare, Humanities and Social Sciences Today. Classical and Contemporary Issues, 7-10 mai, Iaşi, 2015.</t>
  </si>
  <si>
    <t>Șandru Daniela Maria</t>
  </si>
  <si>
    <t>Prezentarea și aprecierea musturilor autohtone</t>
  </si>
  <si>
    <t>IDENTIFICAREA ȘI CUANTIFICAREA POLIFENOLILOR ÎN BĂUTURILE TONIFIANTE  CE VALORIFICĂ POTENȚIALUL BIOACTIV AL UNOR PLANTE INDIGENE</t>
  </si>
  <si>
    <t>Chapter 8: Current State and Perspective in the Models Applicable to Oenology in the book Grapes and Wines - Advances in Production, Processing, Analysis and Valorization</t>
  </si>
  <si>
    <t>Anca Şipoş; carte editată de António Manuel Jordão and Fernanda Cosme</t>
  </si>
  <si>
    <t>InTechOpen (editură de prestigiu)</t>
  </si>
  <si>
    <t>978-953-51-3834-1 Print ISBN 978-953-51-3833-4</t>
  </si>
  <si>
    <t>26  (pg. 143-169)</t>
  </si>
  <si>
    <t>10 puncte/pagină</t>
  </si>
  <si>
    <t>Scientific Articles of the International Conference AGRI-FOOD 2017 “AGRICULTURE AND FOOD FOR THE XXI CENTURY”  May 11-13, 2017,  Sibiu, Romania,vol.II</t>
  </si>
  <si>
    <t>Simona Oancea, Anca Şipoş, olga Drăghici</t>
  </si>
  <si>
    <t>Editura "Lucian Blaga" din Sibiu</t>
  </si>
  <si>
    <t>A Sipos, ID Mironescu</t>
  </si>
  <si>
    <t>Collaborative learning environment for bioprocess control</t>
  </si>
  <si>
    <t xml:space="preserve">Knowledge Building and Regulation in Computer-Supported Collaborative Learning, L. Zheng, Analysis of Socially Shared Regulation in CSCL </t>
  </si>
  <si>
    <t>https://link.springer.com/chapter/10.1007/978-981-10-1972-2_5</t>
  </si>
  <si>
    <t>SpringerLink</t>
  </si>
  <si>
    <t>Şipoş Anca</t>
  </si>
  <si>
    <t>Sfety issues in beverage production  volume 18- a book</t>
  </si>
  <si>
    <t>atasat corespondenta e-mail in forma printata</t>
  </si>
  <si>
    <t>International Conference AGRI-FOOD 2017 “AGRICULTURE AND FOOD FOR THE XXI CENTURY”  May 11-13, 2017,  Sibiu, Romania,vol.II</t>
  </si>
  <si>
    <t>internaţională</t>
  </si>
  <si>
    <t>Sipos Anca</t>
  </si>
  <si>
    <t>Dezvoltarea bioeconomică a spaţiului rural prin adoptarea managementului strategic în procesul identificării şi valorificării sustenabile a resurselor endogene</t>
  </si>
  <si>
    <t>PN-III-P1-1.2-PCCDI-2017</t>
  </si>
  <si>
    <t>Iagaru Romulus</t>
  </si>
  <si>
    <t>https://uefiscdi.ro/resource-83661?&amp;wtok=ef45ee14a5db73bd6569b9dc60a5531bc92fd84f&amp;wtkps=XY9bDoIwEEX3Mt+CTGtpGfZgTFwBoQUbwCrlYTTu3YImRv9OJvc1BUl6eBIE89C0HnJLyDFVGZe5J07grYZAu4SAl5m+17LKxpNO72k1N03vO952Ed6maXAiwsJdbtdFjwQW3glM8Q+V+l2ASzZKAq0v58Nxy2XCFFOJUIuQBe/3smGIgmMYtaagWF37Pw+Geb9CFj4ya2+gzumxNbHr63g0lfWltvFkzRwX/WBL10L+fAE=&amp;wchk=8d0757769ab7e86431594f9b85aa0964dde603fb</t>
  </si>
  <si>
    <t xml:space="preserve">punctaj max = 127,25; punctaj realizat = 37; 37/60 = 78,47%; (300*78,47)/100 = 235,41 </t>
  </si>
  <si>
    <t>Amaranth and quinoa as adjuncts for production of innovative cereal‐based brewing matrices</t>
  </si>
  <si>
    <t>M.L. Pacala*1, L. Favier2, Y. Kadmi2 ,3, A.S. Sipos1, 1Lucian Blaga University of Sibiu, Romania, 2Ecole Nationale
Superieure de Chimie de Rennes, France, 3Institut Charles Viollette, France, 4Universite d'Artois, France, 5Institut
Charles Viollette de Lille, France, 6Université de Lille, France</t>
  </si>
  <si>
    <t>noiembrie 2017</t>
  </si>
  <si>
    <t>Improving the nutritional and functional potential of fermented cereal‐based beverages by new technological
approaches</t>
  </si>
  <si>
    <t>Technological Aspects Related to Obtain Lactic Acid Fermented Buckwheat-Based Beverages</t>
  </si>
  <si>
    <t>septembrie 2017</t>
  </si>
  <si>
    <t>Technological approaches to obtaine some special fermentable substartes based on buckwheat and quinoa</t>
  </si>
  <si>
    <t>Mariana L. Păcală, Lidia Favier, Yassine Kadmi,  Anca S. Şipoş</t>
  </si>
  <si>
    <t>International Conference AGRI-FOOD 2017 “AGRICULTURE AND FOOD FOR THE XXI CENTURY”  May 11-13, 2017,  Sibiu, Romania</t>
  </si>
  <si>
    <t>http://saiapm.ulbsibiu.ro/wp-content/uploads/2017/06/</t>
  </si>
  <si>
    <t>mai 2017</t>
  </si>
  <si>
    <t>Quality parameters of dairy wastewater in the Mureş county, Romania</t>
  </si>
  <si>
    <t xml:space="preserve"> Mihaela TIŢA , Roxana TUFEANU , Ovidiu TIŢA , Dan MIRICESCU - ULBS</t>
  </si>
  <si>
    <t>Scientific Study &amp; Research Chemistry &amp; Chemical Engineering, Biotechnology, Food Industry</t>
  </si>
  <si>
    <t>Volume XVIII,</t>
  </si>
  <si>
    <t>No. 2</t>
  </si>
  <si>
    <t>ISSN 1582-540X</t>
  </si>
  <si>
    <t>http://pubs.ub.ro/?pg=revues&amp;rev=cscc</t>
  </si>
  <si>
    <t>WOS:000406261500004</t>
  </si>
  <si>
    <t>145 – 152</t>
  </si>
  <si>
    <t>Influence of chia powder in low fat stirred yogurt</t>
  </si>
  <si>
    <t xml:space="preserve"> Roxana Tufeanu, Adriana Tiţa, Ovidiu Tiţa-ULBS</t>
  </si>
  <si>
    <t>17th International Multidisciplinary Scientific GeoConference SGEM</t>
  </si>
  <si>
    <t>ISSN 1314-2704</t>
  </si>
  <si>
    <t>761-768</t>
  </si>
  <si>
    <t>1o.5593/sgem2017/61</t>
  </si>
  <si>
    <t xml:space="preserve">https://sgemworld.at/sgemlib/spip.php?rubrique334&amp;debut_articles_rubrique=120#pagination_articles_rubrique
</t>
  </si>
  <si>
    <t>Low fat muffins enriched with pumpkin seeds powder</t>
  </si>
  <si>
    <t>2. Roxana Tufeanu, Stefan Oancea, Adriana Tiţa, Ovidiu Tiţa</t>
  </si>
  <si>
    <t>791-796</t>
  </si>
  <si>
    <t xml:space="preserve"> https://sgemworld.at/sgemlib/spip.php?rubrique334&amp;debut_articles_rubrique=120#pagination_articles_rubrique
 https://sgemworld.at/sgemlib/spip.php?rubrique334&amp;debut_articles_rubrique=120#pagination_articles_rubrique
</t>
  </si>
  <si>
    <t>Research on the quality assurance of fresh cow’s cheese with addition of probiotics</t>
  </si>
  <si>
    <t xml:space="preserve"> Maria Adelina Constantinescu (ULBS), Mihaela Adriana Tița (ULBS)</t>
  </si>
  <si>
    <t>ISSN: 2247 – 0220</t>
  </si>
  <si>
    <t>11-14</t>
  </si>
  <si>
    <t>EBSCO, Google Scholar, Index Copernicus, J-Gate, ProQuest,TDNet, ECONIS</t>
  </si>
  <si>
    <t>http://www.cedc.ro/pages/english/conference-and-journal/msd-journal/papers/volume-9-no-22017.php</t>
  </si>
  <si>
    <t>Research on the development and implementation of an innovative dairy product</t>
  </si>
  <si>
    <t xml:space="preserve">  Mihaela Tiţa (ULBS),   Mark Shamtsyan(St. Petersburg State Institute of Technology, Technical University St. Petersbug, Russi, )</t>
  </si>
  <si>
    <t>59-61</t>
  </si>
  <si>
    <t>Comparative analysis of fermented milk products with and without added vegetable ingredients</t>
  </si>
  <si>
    <t>Mihaela-Adriana Tita(ULBS), Adriana Barca-Universitatea Tehnica a Moldovei -Chisinau</t>
  </si>
  <si>
    <t>Bulletin USAVM Animal Science and Biotechnologies</t>
  </si>
  <si>
    <t>ISSN:1843-5262</t>
  </si>
  <si>
    <t>97-101</t>
  </si>
  <si>
    <t>Agricola, Agris, ASCI,CABI, CiteFactor, DOAJ,EBSCO,Index Copernicus, Thomson Reuters Master List (Zoological Records), Googlescholar</t>
  </si>
  <si>
    <t>http://journals.usamvcluj.ro/index.php/zootehnie/article/view/12813</t>
  </si>
  <si>
    <t>Obtaining a spreadable cheese sort with additives of bioactive compounds</t>
  </si>
  <si>
    <t xml:space="preserve"> Mihaela-Adriana Tita</t>
  </si>
  <si>
    <t>191-193</t>
  </si>
  <si>
    <t xml:space="preserve"> http://journals.usamvcluj.ro/index.php/zootehnie/article/view/12826</t>
  </si>
  <si>
    <t>Thermal analysis of curd obtained by different methods</t>
  </si>
  <si>
    <t xml:space="preserve"> Tita Mihaela-Adriana, (ULBS), Popovici Cristina -Universitatea Tehnica a Moldovei -Chisinau</t>
  </si>
  <si>
    <t>Analele Universitatii din Craiova, seria Biologie, Horticultura, Tehnologia Produselor Agricole, Ingineria Mediului</t>
  </si>
  <si>
    <t>XXII (LVIII)-</t>
  </si>
  <si>
    <t>ISSN:1453-1275</t>
  </si>
  <si>
    <t>CAB Abstract and Global Health, Zoological Records (Thomson Reuters),Index Copernicus.</t>
  </si>
  <si>
    <t>http://horticultura.ucv.ro/horticultura/sites/default/files/horticultura/Reviste/Analele/2017/anale2017_sectiuneai_pp_1_340.pdf</t>
  </si>
  <si>
    <t>Minerals and total polyphenolic content of some vegetal powders</t>
  </si>
  <si>
    <t xml:space="preserve"> Roxana E.Tufeanu, Cecilia Georgescu, Adina Frum, Mihaela A.Tita, Ovidiu Tita</t>
  </si>
  <si>
    <t>Research on obtaining freshcheese from goat’s milk with taragon</t>
  </si>
  <si>
    <t>301-304</t>
  </si>
  <si>
    <t>TIŢA Mihaela, Ketney Otto, Tiţa Ovidiu, Ramzan Muhammad (ULBS)</t>
  </si>
  <si>
    <t>The influence of degree of cheese maturation used as raw materials in the manufacture of processed traditional cheese on emulsifying salts consumption</t>
  </si>
  <si>
    <t>Mahrooghi, M., Ghods Rohani, M.,  Rashidi, H., The effects of hydrocolloids (Konjan and Xantahn) on textural properties of spreadable procces cheese,  Iranian Journal of Food Science and Technology</t>
  </si>
  <si>
    <t>http://www.sid.ir/En/Journal/ViewPaper.aspx?ID=537549</t>
  </si>
  <si>
    <t xml:space="preserve">
CABI
CINAHL
Index Copernicus
WHO Eastern Mediterranean Region (IMEMR),Google Scholar
</t>
  </si>
  <si>
    <t>G. L. Mihalca, O. Tiţa, Mihaela Tiţa (ULBS),  Ana Mihalca  (Liceu Tehnologic Prejmer)</t>
  </si>
  <si>
    <t>Polycyclic aromatic hydrocarbons (PAHs) in smoked fish from three smoke-houses in Braşov county</t>
  </si>
  <si>
    <t> Mansour Mahmoudpour, Javad Mohtadinia, Mir Michael Mousavi ,Masood Ansarin, Mahboob Nemati, Application of the Microwave-Assisted Extraction and Dispersive Liquid–Liquid Microextraction for the Analysis of PAHs in Smoked Rice,Food Analytical Methods</t>
  </si>
  <si>
    <t>https://link.springer.com/article/10.1007/s12161-016-0579-2</t>
  </si>
  <si>
    <t>Science Citation Index Expanded (SciSearch), Journal Citation Reports/Science Edition, SCOPUS, INSPEC, Google Scholar, CAB International</t>
  </si>
  <si>
    <t xml:space="preserve">Cecilia Georgescu, Adriana Birca (Universitatea Tehnica  a Moldovei), Monica Mironescu, Mihaela Adriana Tiţa, Mark Shamtsyan (Technical University St. Petersburg), Ion Dan Mironescu, Ovidiu Tiţa, </t>
  </si>
  <si>
    <t>Consumer perceptions of nutrition and health claims from food labels in Romania,</t>
  </si>
  <si>
    <t>Gjore Nakov, Nastia Ivanova, Stanka Damyanova,Viktorija Stamatovska, Ljupka Necinova, Public opinion surveys of consumers for manner of labeling the food product in the Republic of Macedonia, Ukrainian Food Journal</t>
  </si>
  <si>
    <t xml:space="preserve"> http://ufj.ho.ua/</t>
  </si>
  <si>
    <t>Google Scholar, Index Copernicus, DRJI, GIF, EBSCO</t>
  </si>
  <si>
    <t>Tita Ovidiu,  Tita Mihaela Adriana, Otto Ketney, Anca Maria Tifrea (ULBS)</t>
  </si>
  <si>
    <t xml:space="preserve">Assessment of Aflatoxin M1 in Raw Milk in the Maramures Province of Romania </t>
  </si>
  <si>
    <t xml:space="preserve">COMPARATIVE STUDY OF AFLATOXIN M1IN MILK SAMPLES MARKETED INCAPITAL CITY AND RURAL PLACE By ABENET WONDIMUA THESIS SUBMITTED TO THE CENTER OF FOOD SCIENCE AND NUTRITION INPARTIAL FULFILLMENT OF THE REQUIREMENT FOR THE DEGREE OF MASTRES IN FOOD SCIENCE AND APPLIED HUMAN NUTRITION
College of Natural Science
Center for Food Science and Nutrition
</t>
  </si>
  <si>
    <t>http://etd.aau.edu.et/bitstream/123456789/16732/1/Abenet%20Wondimu.pdf</t>
  </si>
  <si>
    <t>Tita Mihaela</t>
  </si>
  <si>
    <t>Bulletin of the University of Agricultural Sciences and Veterinary Medicine Cluj-Napoca</t>
  </si>
  <si>
    <t>http://journals.usamvcluj.ro/index.php/fst/index</t>
  </si>
  <si>
    <t>TITA Mihaela Adriana</t>
  </si>
  <si>
    <t>FSSA</t>
  </si>
  <si>
    <t>International Conference“AGRICULTURE AND FOOD FOR THE XXI CENTURY” -AGRI-FOOD 2017</t>
  </si>
  <si>
    <t>organizator-membru</t>
  </si>
  <si>
    <t>Research on some characteristics of acidic dairy products with the addition of bee products</t>
  </si>
  <si>
    <t>Mihaela Adriana Tita, Ketney Otto</t>
  </si>
  <si>
    <t>Psyllium husks and chia seeds as fat replacers in muffins</t>
  </si>
  <si>
    <t>Roxana Tufeanu, Mihaela Tița, Ovidiu Tița</t>
  </si>
  <si>
    <t>Obtaining the cheese in brine with the addition of marigold flowers</t>
  </si>
  <si>
    <t>Georgescu Cecilia, Tita Mihaela, Tita Ovidiu</t>
  </si>
  <si>
    <t>Neefood Congres 2017- 4th North and East European Congress on Food</t>
  </si>
  <si>
    <t xml:space="preserve">10-13 septembrie2017,Kaunas, Lituania </t>
  </si>
  <si>
    <t>Muffins obtained with some vegetal powders as fat replacers</t>
  </si>
  <si>
    <t>Roxana E.TUFEANU, Mihaela A.TIȚA and OvidiuTIȚA</t>
  </si>
  <si>
    <t>16th International Conference Prospects for The 3rd Millenium Agriculture,</t>
  </si>
  <si>
    <t>www.symposium.usamvcluj.ro</t>
  </si>
  <si>
    <t>USAMV Cluj-Napoca, 28-30 septembrie</t>
  </si>
  <si>
    <t>Prezentarea si aprecierea senzoriala a musturilor autohtone</t>
  </si>
  <si>
    <t>Roxana Tufeanu, Mihaela Tița, Ovidiu Tița, Ketney Otto, Frum Adina, Sandru Daniela</t>
  </si>
  <si>
    <t>Noaptea cercetatoriloe</t>
  </si>
  <si>
    <t>Septembrie, 2017</t>
  </si>
  <si>
    <t>WOS: 000406261500004</t>
  </si>
  <si>
    <t>BETWEEN SEEDS OF SWEET BASIL AND PSYLLIUM ON THE BASIS OF PROXIMATE ANALYSIS</t>
  </si>
  <si>
    <t xml:space="preserve">Rehana KHALIQ, Ovidiu TITA, Camelia SAND SAVA </t>
  </si>
  <si>
    <t xml:space="preserve">Scientific Papers Series Management, Economic Engineering in Agriculture and Rural Development </t>
  </si>
  <si>
    <t>Vol. 17</t>
  </si>
  <si>
    <t>Issue 3</t>
  </si>
  <si>
    <t>PRINT ISSN 2284-7995, E-ISSN 2285-3952</t>
  </si>
  <si>
    <t>http://managementjournal.usamv.ro/pdf/vol.17_3/Art26.pdf</t>
  </si>
  <si>
    <t> WOS:000419287400026</t>
  </si>
  <si>
    <t>189-194</t>
  </si>
  <si>
    <t>POSSIBLE ASSESSMENT OF SALT TOLERANCE IN OCIMUM BASILICUM BY CHLOROPHYLL FLUORESCENCE</t>
  </si>
  <si>
    <t>Rehana KHALIQ , Ovidiu TITA , Zafar Ullah ZAFAR</t>
  </si>
  <si>
    <t>http://managementjournal.usamv.ro/pdf/vol.17_3/Art24.pdf</t>
  </si>
  <si>
    <t> WOS:000419287400024</t>
  </si>
  <si>
    <t>175-181</t>
  </si>
  <si>
    <t>SURVEY ASSESSMENT OF INDIGENOUS KNOWLEDGE FOR SEEDS CONSUMPTION OF SWEET BASIL AND PSYLLIUM BY LOCAL COMMUNITY IN SOUTHERN PUNJAB, PAKISTAN</t>
  </si>
  <si>
    <t xml:space="preserve">Rehana KHALIQ, Ovidiu TITA, Camelia SAVA </t>
  </si>
  <si>
    <t>http://managementjournal.usamv.ro/pdf/vol.17_3/Art25.pdf</t>
  </si>
  <si>
    <t>WOS:000419287400025</t>
  </si>
  <si>
    <t>183-187</t>
  </si>
  <si>
    <t>10.5593/sgem2017/61</t>
  </si>
  <si>
    <t>https://sgemworld.at/sgemlib/spip.php?rubrique334&amp;debut_articles_rubrique=120#pagination_articles_rubrique</t>
  </si>
  <si>
    <t xml:space="preserve">Low fat muffins enriched with pumpkin seeds powder </t>
  </si>
  <si>
    <t>FASS2</t>
  </si>
  <si>
    <t>https://sgemworld.at/sgemlib/spip.php?rubrique334&amp;debut_articles_rubrique=110#pagination_articles_rubrique</t>
  </si>
  <si>
    <t>the identification and quantification of some phenolic comăponents that are valuable within beverages prepared</t>
  </si>
  <si>
    <t>Corina Ciucur, diana stegăruș, Daniela Maria Sandru, Adina Frum, Ovidiu Tița</t>
  </si>
  <si>
    <t>729-736</t>
  </si>
  <si>
    <t>https://sgemworld.at/sgemlib/spip.php?rubrique334&amp;debut_articles_rubrique=90#pagination_articles_rubrique</t>
  </si>
  <si>
    <t xml:space="preserve">USING THE BIOACTIVE POTENTIAL OF PLANTS BY GETTING TONIC DRINKS </t>
  </si>
  <si>
    <t>Ovidiu TIȚA</t>
  </si>
  <si>
    <t>Annals of the University of Craiova, series Food produce prpceesing technologies</t>
  </si>
  <si>
    <t>311-314</t>
  </si>
  <si>
    <t>http://horticultura.ucv.ro/horticultura/analele-universitatii-din-craiova</t>
  </si>
  <si>
    <t xml:space="preserve">TIŢA Mihaela, Ketney Otto, Tiţa Ovidiu (ULBS) Ramzan Muhammad </t>
  </si>
  <si>
    <t>G. L. Mihalca, O. Tiţa, Mihaela Tiţa, Ana Mihalca</t>
  </si>
  <si>
    <t>Mansour Mahmoudpour, Javad Mohtadinia, Mir Michael Mousavi ,Masood Ansarin, Mahboob Nemati, Application of the Microwave-Assisted Extraction and Dispersive Liquid–Liquid Microextraction for the Analysis of PAHs in Smoked Rice,Food Analytical Methods</t>
  </si>
  <si>
    <t xml:space="preserve">Cecilia Georgescu, Adriana Birca, Monica Mironescu, Mihaela Adriana Tiţa, Mark Shamtsyan, Ion Dan Mironescu, Ovidiu Tiţa, </t>
  </si>
  <si>
    <t>Tita Ovidiu,  Tita Mihaela Adriana, Otto Ketney, Anca Maria Tifrea</t>
  </si>
  <si>
    <t xml:space="preserve">Păcală Mariana-Liliana,, Ovidiu, Tita, Mihaela, Begea and Alexandrina, Sîrbu </t>
  </si>
  <si>
    <t>HACCP study and validation by QMSFSM for brewing process-application for training of students from food technologies,</t>
  </si>
  <si>
    <t>Ecaterina Lengyel, magda Panaitescu, The Management of Selected Yeast Strains in Quantifying Terpene Flavours in Wine</t>
  </si>
  <si>
    <t>https://www.degruyter.com/view/j/msd.2017.9.issue-1/msd-2017-0010/msd-2017-0010.xml</t>
  </si>
  <si>
    <t>EBSCO, Google scholar, Index Copernicus, J-Gate, Econis, ProQuest</t>
  </si>
  <si>
    <t>Daniela GABOR, Ovidiu TITA</t>
  </si>
  <si>
    <t>Biopolymers used in food packaging: A review</t>
  </si>
  <si>
    <t xml:space="preserve">GO De Silva, AT Abeysundara and MMW Aponso, A review on nanocomposite materials for food packaging which comprising antimicrobial activity , International Journal of Chemical Studies </t>
  </si>
  <si>
    <t>http://www.chemijournal.com/archives/2017/vol5issue4/PartD/3-3-205-801.pdf</t>
  </si>
  <si>
    <t>Index Copernicus, Ulrich's International Periodical Directory, Google Search, Google Scholar, Indian Science, PubsHub, Libraries Directory and Many More</t>
  </si>
  <si>
    <t>ÁD Ríos, CÁ López, LJC Riaño, AR Osorio, Slk fibroin and their potential applications on biodegradable food packaging,  Prospectiva</t>
  </si>
  <si>
    <t>http://www.scielo.org.co/scielo.php?script=sci_arttext&amp;pid=S1692-82612017000100007</t>
  </si>
  <si>
    <t>PUBLINDEX, Colciencias, Dialnet, EBSCO, Latindex</t>
  </si>
  <si>
    <t>ÁD Ríos, CÁ López, LJC Riaño, AR Osorio, Fibroína de seda y sus potenciales aplicaciones en empaques biodegradables para alimentos, Prospectiva</t>
  </si>
  <si>
    <t xml:space="preserve">
http://www.scielo.org.co/pdf/prosp/v15n1/1692-8261-prosp-15-01-00007.pdf
</t>
  </si>
  <si>
    <t>R Khaliq, O Tita, MM Antofie, C Sava</t>
  </si>
  <si>
    <t>Industrial Application Of Psyllium: An Overview</t>
  </si>
  <si>
    <t>B Burton-Freeman, D Liyanage, Ratios of soluble and insoluble dietary fibers on satiety and energy intake in overweight pre-and postmenopausal women 1, Nutrition and Healthy Aging</t>
  </si>
  <si>
    <t>https://content.iospress.com/download/nutrition-and-healthy-aging/nha160018?id=nutrition-and-healthy-aging%2Fnha160018</t>
  </si>
  <si>
    <t>Google Scholar, Pubmed Central, Scopus</t>
  </si>
  <si>
    <t>ЖВ Дайронас, ИН Зилфикаров,  Morphological and anatomical study of granules with seeds epidermis of Plantago Ovata forssk, Pharmacy &amp; Pharmacology</t>
  </si>
  <si>
    <t>https://cyberleninka.ru/article/n/morfologo-anatomicheskoe-izuchenie-granul-izmelchennoy-epidermy-semyan-podorozhnika-yaytsevidnogo</t>
  </si>
  <si>
    <t>D Sandru, V Niculescu, E Lengyel, O Tita</t>
  </si>
  <si>
    <t>Identification and quantification of total polyphenols in plants with bioactive potentially</t>
  </si>
  <si>
    <t>E Ivanišová, T Krajčovič, M Tokár, Potential of Wild Plants as a Source of Bioactive Compounds, Ivanisova E. et al./Scientific Papers: Animal Science and Biotechnologies,</t>
  </si>
  <si>
    <t>http://www.spasb.ro/index.php/spasb/article/view/2338</t>
  </si>
  <si>
    <t>IndexCopernicus, DOAJ – Directory of Open Acces Journals, EBSCO – Publishing, ProQuest</t>
  </si>
  <si>
    <t>CM Marginean, CM Tana, O Tiţa </t>
  </si>
  <si>
    <t>Wine maturation in oak barrels</t>
  </si>
  <si>
    <t>R Guzzon, M Bernard, C Barnaba, D Bertoldi, The impact of different barrel sanitation approaches on the spoilage microflora and phenols composition of wine, Journal of Food Science and Technology</t>
  </si>
  <si>
    <t>https://link.springer.com/article/10.1007/s13197-017-2527-6</t>
  </si>
  <si>
    <t>SciTech Premium Collection (ProQuest), SCOPUS (Elsevier), Seed Abstracts (CABI)</t>
  </si>
  <si>
    <t>Otto Ketney, Tița Ovidiu, Anca Tifrea</t>
  </si>
  <si>
    <t>Structural diversity and biochemical and microbiological characteristics of aflatoxins</t>
  </si>
  <si>
    <t>AM Gurban, P Epure, F Oancea, M Doni, Achievements and Prospects in Electrochemical-Based Biosensing Platforms for Aflatoxin M1 Detection in Milk and Dairy Products,</t>
  </si>
  <si>
    <t>http://www.mdpi.com/1424-8220/17/12/2951/htm</t>
  </si>
  <si>
    <t>Science Citation Index Expanded - Web of Science (Clarivate Analytics),  Scopus (Elsevier),  Web of Science (Clarivate Analytics)</t>
  </si>
  <si>
    <t>TITA Ovidiu</t>
  </si>
  <si>
    <t>Acta Universitatis Cibiniensis, seria E, Food Technology</t>
  </si>
  <si>
    <t>AGRICOLA (National Agricultural Library), Baidu Scholar, CABI (over 50 subsections), Chemical Abstracts Service (CAS) – Caplus, Chemical Abstracts Service (CAS) – SciFinder, CNKI Scholar (China National Knowledge Infrastructure), CNPIEC, DOAJ (Directory of Open Access Journals), EBSCO (relevant databases), EBSCO Discovery Service, Elsevier – Compendex, Elsevier - Engineering Village, Foodline Science, FSTA - Food Science &amp; Technology Abstracts, Genamics JournalSeek, Google Scholar, Japan Science and Technology Agency (JST), J-Gate, JournalTOCs, KESLI-NDSL (Korean National Discovery for Science Leaders), Microsoft Academic, Naviga (Softweco), Primo Central (ExLibris), Publons, ReadCube, Sherpa/RoMEO, Summon (Serials Solutions/ProQuest), TDNet, Ulrich's Periodicals Directory/ulrichsweb, WanFang Data, WorldCat (OCLC)</t>
  </si>
  <si>
    <t>http://saiapm.ulbsibiu.ro/ACTA_E/AUCFT.html</t>
  </si>
  <si>
    <t>Tița Ovidiu</t>
  </si>
  <si>
    <t>TIȚA Ovidiu</t>
  </si>
  <si>
    <t xml:space="preserve">Assessing of the labeling and consumer PERCEption regarding to FOOD additives in Europe </t>
  </si>
  <si>
    <t>H2020-MSCA-RISE-2017</t>
  </si>
  <si>
    <t>beneficiar/coordonator</t>
  </si>
  <si>
    <t>Tehnologii inovative de valorificare superioară a produselor secundare din vinificaţie şi obţinerea de bioproduse cu valoare adăugată ridicată cu utilizare în industria alimentară şi farmaceutică</t>
  </si>
  <si>
    <t>PN-III-P1-1.2-PCCDI-2017-0260</t>
  </si>
  <si>
    <t>partener</t>
  </si>
  <si>
    <t>Paul Gageanu - INSTITUTUL NATIONAL DE CERCETARE-DEZVOLTARE PENTRU MASINI SI INSTALATII DESTINATE AGRICULTURII SI INDUSTRIEI ALIMENTARE - INMA</t>
  </si>
  <si>
    <t>https://uefiscdi.ro/resource-87237?&amp;wtok=8317987b92d9ca4055ba1e31c2529f44cb1446c5&amp;wtkps=XY9RDoIwEETvst+K7JZSWO5gTDwBoVUbilWKEGO8uwVNjP5NNm9mdmpW/AgsGaahdQEqyyiwzCmnKrBgCFbDrEqGLL+37XmSk5dB+LE+uSzLu/F4X7smmPG6Vr6ly2HGkcHCO4AK8VGNfuejmgnFoPXlvNtvhEqpoCKVxQxS9H4vK0KUAuNPSwrKxbX982Aae35AioPM0htV5/XNmcT3x+RmDjY02iajNVNS94NtvIPq+QI=&amp;wchk=f0c12196e05de37e765ce28de3f375ae69f1320c</t>
  </si>
  <si>
    <t>The influence of enzymes in red wines</t>
  </si>
  <si>
    <t>Ovidiu Tița, Ioana Rebenciuc, Mark Shamtsyan</t>
  </si>
  <si>
    <t>Adina FRUM1, Cecilia GEORGESCU1, Felicia GLIGOR2, Ecaterina LENGYE1, Diana STEGARUS3, Ovidiu TITA1</t>
  </si>
  <si>
    <t>Tulbure Anca</t>
  </si>
  <si>
    <t>Căsuța de turtă dulce</t>
  </si>
  <si>
    <t>Textural Analysis of gingerbread with honey.Establishing optimum time for analysis</t>
  </si>
  <si>
    <t>Turtureanu Adrian</t>
  </si>
  <si>
    <t>International Conference AGRI-FOOD 2017 “AGRICULTURE AND FOOD FOR THE XXI CENTURY”</t>
  </si>
  <si>
    <t>nationala cu participare internationala</t>
  </si>
  <si>
    <t>Copper removal from aqueous solutions by flotation with anionic collector</t>
  </si>
  <si>
    <t>ANTOFIE Maria Mihaela</t>
  </si>
  <si>
    <t>ANTONIE Iuliana</t>
  </si>
  <si>
    <t>BARBU Constantin Horia</t>
  </si>
  <si>
    <t>BARBU Ion</t>
  </si>
  <si>
    <t>BLAJ Robert</t>
  </si>
  <si>
    <t>BRATU Iulian Alexandru</t>
  </si>
  <si>
    <t>CĂRĂTUŞ Mirela Aurora</t>
  </si>
  <si>
    <t>DUMITRU Mariana Lenuţa</t>
  </si>
  <si>
    <t xml:space="preserve">GASPAR Eniko </t>
  </si>
  <si>
    <t>IAGĂRU Pompilica</t>
  </si>
  <si>
    <t>IAGĂRU Romulus</t>
  </si>
  <si>
    <t>MOISE Maria Cristina</t>
  </si>
  <si>
    <t xml:space="preserve">PĂŞCĂNUŢ Ioan </t>
  </si>
  <si>
    <t>POP Mihai Radu</t>
  </si>
  <si>
    <t>SAVA Camelia</t>
  </si>
  <si>
    <t>SAVATIE Mircea Benvenuto</t>
  </si>
  <si>
    <t>SIMTION Daniela Maria</t>
  </si>
  <si>
    <t>SPÂNU Simona Mariana</t>
  </si>
  <si>
    <t>TĂNASE Maria</t>
  </si>
  <si>
    <t>VECERDEA (PAVEL) Petronela Bianca</t>
  </si>
  <si>
    <t>Cytological study regarding the effects of rutin-transition metals complexes in Allium and Triticum tests</t>
  </si>
  <si>
    <t>G Beleniuc (Univ. Ovidius), E Doroftei (Univ. Ovidius), S Birghila (Univ. Ovidius), MM Antofie (ULBS), N Roșiou (Univ. Ovidius), MM Bratu (Univ. Ovidius)</t>
  </si>
  <si>
    <t xml:space="preserve">Romanian Biotechnological Letters </t>
  </si>
  <si>
    <t>1224-5984</t>
  </si>
  <si>
    <t>https://www.rombio.eu/vol22nr3/----19_G.%20%20BELENIUCrec27.09.2016ac_20.05.2017,%202017.pdf</t>
  </si>
  <si>
    <t>12620-12629</t>
  </si>
  <si>
    <t>Q4</t>
  </si>
  <si>
    <t>Neutralization of Acid Mine Drainage with Wood Ash</t>
  </si>
  <si>
    <t>Constantin Horia Barbu, Petronela Bianca Pavel, Cristina Maria Moise, Camelia Sand, Mihai Radu Pop</t>
  </si>
  <si>
    <t>REVISTA DE CHIMIE</t>
  </si>
  <si>
    <t>http://www.revistadechimie.ro/pdf/8%20BARBU%20C%20H%2012%2017.pdf</t>
  </si>
  <si>
    <t>WOS:000423261900008</t>
  </si>
  <si>
    <t>2768-2770</t>
  </si>
  <si>
    <t>Barbu Constantin Horia</t>
  </si>
  <si>
    <t>Moise Cristina</t>
  </si>
  <si>
    <t>Pop Mihai Radu</t>
  </si>
  <si>
    <t>Sava Camelia</t>
  </si>
  <si>
    <t>Vecerdea (Pavel) Petronela</t>
  </si>
  <si>
    <t xml:space="preserve">STANDARD CHARACTERIZATION OF RED ONION LANDRACES 'DE BUZAU' AND 'DE TURDA' </t>
  </si>
  <si>
    <t>Antofie MM, Sand Sava C</t>
  </si>
  <si>
    <t xml:space="preserve">SCIENTIFIC PAPERS-SERIES MANAGEMENT ECONOMIC ENGINEERING IN AGRICULTURE AND RURAL DEVELOPMENT </t>
  </si>
  <si>
    <t>2284-7995</t>
  </si>
  <si>
    <t>http://managementjournal.usamv.ro/pdf/vol.17_4/Art5.pdf</t>
  </si>
  <si>
    <t>WOS:000419287600005</t>
  </si>
  <si>
    <t>45-50</t>
  </si>
  <si>
    <t>LIMITATION IN CONDUCTING RESEARCH FOR FODDER SPECIES BREEDING</t>
  </si>
  <si>
    <t>Sand Sava C, Antofie MM</t>
  </si>
  <si>
    <t>http://managementjournal.usamv.ro/pdf/vol.17_4/Art38.pdf</t>
  </si>
  <si>
    <t>305-310</t>
  </si>
  <si>
    <t>A MELIFER BASE FROM MĂRGINIMEA SIBIULUI. CASE STUDYSĂLIȘTE</t>
  </si>
  <si>
    <t>Antonie Iuliana</t>
  </si>
  <si>
    <t>ȘAIPA</t>
  </si>
  <si>
    <t>SCIENTIFIC PAPERS-SERIES MANAGEMENT ECONOMIC ENGINEERING IN AGRICULTURE AND RURAL DEVELOPMENT</t>
  </si>
  <si>
    <t>WOS:000419287600006</t>
  </si>
  <si>
    <t>51-57</t>
  </si>
  <si>
    <t xml:space="preserve">HE   CONTROL   OF   THE   DEFOLIATOR 
LYMANTRA   MONACHA
   L. POPULATIONS  (LEPIDOPTERA: LYMANTRIIDAE)  BY  MAKING  USE 
OF   PHEROMONE   TRAPS   IN   THE   FOREST   RANGE   MIERCUREA 
SIBIULUI (ROMANIA) IN THE PERIOD 2011-2015 </t>
  </si>
  <si>
    <t xml:space="preserve">Cristina STANCĂ
-MOISE, 
 Tom BRERETON,  Robert BLAJ
</t>
  </si>
  <si>
    <t>http://managementjournal.usamv.ro/pdf/vol.17_4/Art41.pdf</t>
  </si>
  <si>
    <t>WOS:000419287600041</t>
  </si>
  <si>
    <t>327-331</t>
  </si>
  <si>
    <t>Ips thypographus (COLEOPTERA, SCOLYTIDAE) AT" OCOLUL SILVIC MIERCUREA SIBIULUI"(SIBIU COUNTY, ROMANIA).</t>
  </si>
  <si>
    <t>Stancă Moise Cristina, Blaj Robert</t>
  </si>
  <si>
    <t>Analele Universitatii din Oradea, Fascicula Biologie</t>
  </si>
  <si>
    <t>1224-5119</t>
  </si>
  <si>
    <t>https://www.researchgate.net/profile/Cristina_Stanca_Moise/publication/315516883_Ips_thypographus_coleoptera_scolytidae_at_Ocolul_Silvic_Miercurea_Sibiului_Sibiu_County_Romania/links/58d38a5492851c319e570694/Ips-thypographus-coleoptera-scolytidae-at-Ocolul-Silvic-Miercurea-Sibiului-Sibiu-County-Romania.pdf</t>
  </si>
  <si>
    <t>ZOOR15310064062</t>
  </si>
  <si>
    <t>14-18</t>
  </si>
  <si>
    <t>TECHNICAL ASPECTS REGARDING THE CLASSIFICATION OF PIG CARCASSES IN ROMANIA</t>
  </si>
  <si>
    <t xml:space="preserve">Gaureanu Monica Eserance, Stanciu Cărătuș Mirela, Cocirca D.I.,  Vidu Livia, Vlad, I  </t>
  </si>
  <si>
    <t>http://managementjournal.usamv.ro/pdf/vol.17_3/Art19.pdf</t>
  </si>
  <si>
    <t>WOS:000419287400019</t>
  </si>
  <si>
    <t>139-145</t>
  </si>
  <si>
    <t>STUDY ON THE MORPH-PRODUCTIVE CHARACTERISTICS OF FRENCH ALPINE BREEDS EXPLOITED IN SOUTH-EAST PART OF ROMANIA</t>
  </si>
  <si>
    <t>Vlad Iulian, Maftei Marius, Pogurschi Elena, Stanciu Cărătuș Mirela</t>
  </si>
  <si>
    <t>http://managementjournal.usamv.ro/pdf/vol.17_3/Art60.pdf</t>
  </si>
  <si>
    <t>WOS:000419287400060</t>
  </si>
  <si>
    <t>419-425</t>
  </si>
  <si>
    <t>THE DYNAMICS OF PIG CARCASSES CLASSIFICATION IN ROMANIA BETWEEN 2009-2015, BY MANUAL METHOD THE ZWEI PUNKTE</t>
  </si>
  <si>
    <t>Caratus Stanciu, Mirela, Gărureanu Monica Esperance, Burtea Mariana Carmen, Vidu Livia, Vlad I., Cărătuș N.</t>
  </si>
  <si>
    <t>http://managementjournal.usamv.ro/pdf/vol.17_4/Art11.pdf</t>
  </si>
  <si>
    <t>WOS:000419287600011</t>
  </si>
  <si>
    <t>85-89</t>
  </si>
  <si>
    <t>STUDY ON MURCIANA-GRANADINA GOATS PHENOTYPE. REMARKS ON PRODUCTIVE PERFORMANCES IN AGRI VALAHIA FARM FROM CONTESTI, DAMBOVITA COUNTY, ROMANIA</t>
  </si>
  <si>
    <t>Vlad I., Maftei M., Pogurschi Elena, Cărătuș Stanciu Mirela</t>
  </si>
  <si>
    <t>http://managementjournal.usamv.ro/pdf/vol.17_4/Art46.pdf</t>
  </si>
  <si>
    <t>WOS:000419287600046</t>
  </si>
  <si>
    <t>367-371</t>
  </si>
  <si>
    <t>CONSERVATION OF RARE BREEDS THROUGH BY AN OPEN FARM VISIT</t>
  </si>
  <si>
    <t>Stanciu Cărătuș Mirela</t>
  </si>
  <si>
    <t>http://managementjournal.usamv.ro/pdf/vol.17_1/Art7.pdf</t>
  </si>
  <si>
    <t>WOS:000407960600007</t>
  </si>
  <si>
    <t>53-57</t>
  </si>
  <si>
    <t>STUDY ON THE PROCESS OF ANAEROBE DIGESTION OF BIOGAS IN A BIOGAS PLANT</t>
  </si>
  <si>
    <t>Dumitru Mariana</t>
  </si>
  <si>
    <t xml:space="preserve">Scientific Papers  Series  Management, Economic Engineering in Agriculture  and Rural Development </t>
  </si>
  <si>
    <t>PRINT  ISSN  2284-7995,   E-ISSN 2285-3952</t>
  </si>
  <si>
    <t>http://managementjournal.usamv.ro/pdf/vol.17_1/Art21.pdf</t>
  </si>
  <si>
    <t>-</t>
  </si>
  <si>
    <t>000407960600021</t>
  </si>
  <si>
    <t>155-158</t>
  </si>
  <si>
    <t>SUSTAINABLE MANAGEMENT FOR GRASSLAND AGROECOSYSTEM RESOURCES</t>
  </si>
  <si>
    <t>Pompilica Iagaru (ULB), Liviu Marcuta (USAMV B), Alina Marcuta (USAMV B), Romulus Iagaru (ULB)</t>
  </si>
  <si>
    <t>Scientific Papers Series-Management, Economic Engineering in Agriculture and Rural Development</t>
  </si>
  <si>
    <t xml:space="preserve">http://managementjournal.usamv.ro/pdf/vol.17_4/Art21.pdf </t>
  </si>
  <si>
    <t> WOS:000419287600021</t>
  </si>
  <si>
    <t>161-166</t>
  </si>
  <si>
    <t>STRATEGIC MANAGEMENT OF THE RURAL AREA SUSTAINABLE DEVELOPMENT RESPECTING THE PRINCIPLE OF BIOECONOMICS AND ECOECONOMICS AS BASICS FOR PROTECTING THE ENVIRONMENT</t>
  </si>
  <si>
    <t>Pompilica Iagaru (ULB), Romulus Iagaru (ULB)</t>
  </si>
  <si>
    <t xml:space="preserve">http://managementjournal.usamv.ro/pdf/vol.17_4/Art22.pdf </t>
  </si>
  <si>
    <t>WOS:000419287600022</t>
  </si>
  <si>
    <t>167-172</t>
  </si>
  <si>
    <t>THE LEPIDOPTERA PEST SPECIES (INSECTA, LEPIDOPTERA) ON CABBAGE CROPS IN THE VILLAGE SIBIEL (SIBIU COUNTY) ROMANIA</t>
  </si>
  <si>
    <t>Stancă Moise Cristina</t>
  </si>
  <si>
    <t>http://managementjournal.usamv.ro/pdf/vol.17_1/Art63.pdf</t>
  </si>
  <si>
    <t>435-439</t>
  </si>
  <si>
    <t>A STUDY ABOUT THE PEST INSECTS IN THE APPLE TREES ORCHARDS, WITH LOCAL SORTS, SPECIFIC TO SIBIEL VILLAGE (SIBIU COUNTY), IN THE CONDITIONS OF THE YEARS 2015-2016</t>
  </si>
  <si>
    <t>http://managementjournal.usamv.ro/pdf/vol.17_3/Art54.pdf</t>
  </si>
  <si>
    <t>WOS:000419287400054</t>
  </si>
  <si>
    <t>379-383</t>
  </si>
  <si>
    <t>RESEARCHES ON THE MYRMECOFILE SPECIES OF LYCAENIDA FAMILY COLLECTED FROM GRASSLANDS AROUND SIBIEL, SIBIU</t>
  </si>
  <si>
    <t>http://managementjournal.usamv.ro/pdf/vol.17_3/Art55.pdf</t>
  </si>
  <si>
    <t>385-389</t>
  </si>
  <si>
    <t>THE CONTROL OF THE DEFOLIATOR LYMANTRA MONACHA L. POPULATIONS (LEPIDOPTERA: LYMANTRIIDAE) BY MAKING USE OF PHEROMONE TRAPS IN THE FOREST RANGE MIERCUREA SIBIULUI (ROMANIA) IN THE PERIOD 2011-2015</t>
  </si>
  <si>
    <t>Stanca-Moise Cristina, Brereton Tom, Blaj Robert</t>
  </si>
  <si>
    <t>DATA ABOUT THE MACROLEPIDOPTERA FAUNA OF SIBIU COUNTY (ROMANIA).</t>
  </si>
  <si>
    <t>ISSN:1584-2363</t>
  </si>
  <si>
    <t>http://www.studiauniversitatis.ro/vol-27-iss-1-2017/1191--stanc-moise-c-.html</t>
  </si>
  <si>
    <t>ZOOR15312084474</t>
  </si>
  <si>
    <t>19-26</t>
  </si>
  <si>
    <t>Ibs thypographus (COLEOPTERA, SCOLYTIDAE) AT 'OCOLUL SILVIC MIERCUREA SIBIULUI' (SIBIU COUNTY, ROMANIA).</t>
  </si>
  <si>
    <t>Stanca-Moise Cristina, Blaj Robert</t>
  </si>
  <si>
    <t>Analele Universitatii din Oradea Fascicula Biologie</t>
  </si>
  <si>
    <t>ISSN:1224-5119</t>
  </si>
  <si>
    <t>http://www.bioresearch.ro/bioresearch/2017-1/014-018-AUOFB.24.1.2017-MOISE.C.-Ips.thypographus.pdf</t>
  </si>
  <si>
    <t>A comparative study between seeds of sweet basil and psyllium on the basis of proximate analysis.</t>
  </si>
  <si>
    <t xml:space="preserve">KHALIQ, R., TITA, O., &amp; SAVA, C. S. </t>
  </si>
  <si>
    <t>WOS:000419287400026</t>
  </si>
  <si>
    <t>DROUGHT STRESS TESTING ON THREE GRASSES SPECIES IN CONTROLED CONDITIONS</t>
  </si>
  <si>
    <t>Sava C</t>
  </si>
  <si>
    <t>http://managementjournal.usamv.ro/pdf/vol.17_1/Art57.pdf</t>
  </si>
  <si>
    <t>WOS:000407960600057</t>
  </si>
  <si>
    <t>391-396</t>
  </si>
  <si>
    <t>Analysis Of The Elements Of The Production Costs</t>
  </si>
  <si>
    <t>Simtion Daniela</t>
  </si>
  <si>
    <t>Issue 1</t>
  </si>
  <si>
    <t>ISSN 2284-7995</t>
  </si>
  <si>
    <t>http://managementjournal.usamv.ro/pdf/vol.17_1/Art59.pdf</t>
  </si>
  <si>
    <t>409-4012</t>
  </si>
  <si>
    <t>The Position Of Agriculture, Agro-Food System And National Economy</t>
  </si>
  <si>
    <t>http://managementjournal.usamv.ro/pdf/vol.17_1/Art60.pdf</t>
  </si>
  <si>
    <t>413-417</t>
  </si>
  <si>
    <t>ENDEMIC BUTTERFLIES IN THE LEPIDOPTERA COLLECTION PRESERVED AT THE "LUCIAN BLAGA" UNIVERSITY OF SIBIU</t>
  </si>
  <si>
    <t>Oltenia, STUDII ŞI COMUNICĂRI ŞTIINŢELA NATURII</t>
  </si>
  <si>
    <t>ISSN 1454-6914</t>
  </si>
  <si>
    <t>http://biozoojournals.ro/oscsn/cont/33_1/oscsn_v33n1_art-15_Stanca-Moise.pdf</t>
  </si>
  <si>
    <t>ZOOR15404022378</t>
  </si>
  <si>
    <t>104-108</t>
  </si>
  <si>
    <t>Antofie Maria Mihaela</t>
  </si>
  <si>
    <t>Blaj Robert</t>
  </si>
  <si>
    <t>Cărătuș Mirela</t>
  </si>
  <si>
    <t>Iagăru Pompilica</t>
  </si>
  <si>
    <t>Iagăru Romulus</t>
  </si>
  <si>
    <t>Experiential learning with living ants</t>
  </si>
  <si>
    <t>Antofie MM (ULBS), Sand Sava C (ULBS), Tița Luciana (Școala Medias)</t>
  </si>
  <si>
    <t xml:space="preserve">The 8th Balkan Region Conference on Engineering and Business Education and the 10th International Conference on Engineering and Business Education </t>
  </si>
  <si>
    <t>1843-6730</t>
  </si>
  <si>
    <t>215-222</t>
  </si>
  <si>
    <t>DOI 10.1515/cplbu-2017-0029</t>
  </si>
  <si>
    <t>The vulnerability of the pluviometrical risk of the medium watershed in the context of climate changes</t>
  </si>
  <si>
    <t>Spânu S, Nicula V, Antofie MM</t>
  </si>
  <si>
    <t>International Multidisciplinary Scientific GeoConference Surveying Geology and Mining Ecology Management, SGEM</t>
  </si>
  <si>
    <t> 737-744</t>
  </si>
  <si>
    <t>10.5593/sgem2017/31/S12.093</t>
  </si>
  <si>
    <t>https://www.sgem.org/</t>
  </si>
  <si>
    <t>Traditional local gastronomy, a creative exploration of the multicultural heritage in sibiu county</t>
  </si>
  <si>
    <t>1025-1032</t>
  </si>
  <si>
    <t>10.5593/sgem2017/53/S21.125</t>
  </si>
  <si>
    <t>Nicula V. (ULBS), Spânu Simona (ULBS)</t>
  </si>
  <si>
    <t xml:space="preserve">2017 International Economics Conference in Sibiu (IECS)/Springer Proceedings in Business and Economics/ Emerging Issuesin in the Global Economy, Mărginean Silvia Cristina, Ogrean Claudia, Orăștean Ramona (editori) </t>
  </si>
  <si>
    <t>ISBN 978-3-319-71875-0</t>
  </si>
  <si>
    <t>253-277</t>
  </si>
  <si>
    <t>10.1007/978-3-319-71876-7</t>
  </si>
  <si>
    <t>https://www.springer.com/us/book/9783319718750</t>
  </si>
  <si>
    <t>iecs.ulbsibiu.ro</t>
  </si>
  <si>
    <t>Spânu Simona</t>
  </si>
  <si>
    <t>Spânu Simona (ULBS), Nicula V (ULBS)., Antofie Maria Mihaela (ULBS)</t>
  </si>
  <si>
    <t>17th International Multidisciplinary Scientific GeoConference SGEM2017/ Conference Proceedings/Vol. 17, Issue 53,</t>
  </si>
  <si>
    <t>ISBN 978-619-7408-04-1/ISSN 1314-2704</t>
  </si>
  <si>
    <t>737-744</t>
  </si>
  <si>
    <t>DOI: 10.5593/ sgem2017/31/S12.093</t>
  </si>
  <si>
    <t>https://www.sgem.org/index.../conference-proceedings-sgem</t>
  </si>
  <si>
    <t>Traditional local gastronomy, a creative exploration of the multicultural heritage in Sibiu County</t>
  </si>
  <si>
    <t>ISBN 978-619-7408-10-2/ISSN 1314-2704</t>
  </si>
  <si>
    <t>1007-1014</t>
  </si>
  <si>
    <t>DOI: 10.5593/ sgem2017/53/S21.125</t>
  </si>
  <si>
    <t>Requirements of the management plans of protected areas to include suportive measures of sanitary-veterinary importance</t>
  </si>
  <si>
    <t>Antofie MM</t>
  </si>
  <si>
    <t>Oltenia. Studii şi comunicări. Ştiinţele Naturii</t>
  </si>
  <si>
    <t>1454-6914</t>
  </si>
  <si>
    <t>202-208</t>
  </si>
  <si>
    <t>Thomson Reuters - ZOOLOGICAL RECORD, CAB Abstracts, EBSCO</t>
  </si>
  <si>
    <t>http://biozoojournals.ro/oscsn/cont/33_1/oscsn_v33n1_art-30_Antofie.pdf</t>
  </si>
  <si>
    <t>Protected areas needs regarding the development of management measures for controlling classical swine fever (CSF)</t>
  </si>
  <si>
    <t>183-189</t>
  </si>
  <si>
    <t>http://biozoojournals.ro/oscsn/cont/33_2/oscsn_v33n2_art-27_Antofie.pdf</t>
  </si>
  <si>
    <t>DR. EUGEN WORELL, ONE OF THE MOST PRESTIGIOUS NATURALIST IN SIBIU (ROMANIA)</t>
  </si>
  <si>
    <t>Oltenia Studii si Comunicari Stiintele Natur</t>
  </si>
  <si>
    <t>209-214</t>
  </si>
  <si>
    <t>Thomson Reuters - ZOOLOGICAL RECORD, CAB Abstracts, EBSCO, C.N.C.S.I.S.  B+ category</t>
  </si>
  <si>
    <t>http://biozoojournals.ro/oscsn/cont/33_1/oscsn_v33n1_art-31_Antonie.pdf</t>
  </si>
  <si>
    <t xml:space="preserve">AGROTOURISM AND RU
RAL TOURISM THE W
AY OF SUSTAINABLE 
DEVELOPMENT IN RURAL AREAS 
OF SIBIU COUNTY – ROMANIA </t>
  </si>
  <si>
    <t>Cărătuș Stanciu Mirela</t>
  </si>
  <si>
    <t xml:space="preserve">Oltenia Studii si Comunicari Stiintele Naturii  </t>
  </si>
  <si>
    <t>179-182</t>
  </si>
  <si>
    <t xml:space="preserve">Zoological Record </t>
  </si>
  <si>
    <t>http://biozoojournals.ro/oscsn/cont/33_2/oscsn_v33n2_art-26_Caratus-Stanciu.pdf</t>
  </si>
  <si>
    <t>STUDY ON THE MACROLEPIDOPTERA COLLECTED FROM PĂLTINIȘ (SIBIU COUNTY), EXISTING WITHIN THE COLLECTION OF DR. VIKTOR WEINDEL</t>
  </si>
  <si>
    <t>Zoological Record (by Thomson Reuters, former ISI): http://science.thomsonreuters.com/cgi-bin/jrnlst/jlresults.cgi?PC=MASTER&amp;Word=oltenia - CNCSIS (The National University Research Council, Romania) – „B+” category - SCIPIO: http://scipio.ro/web/oltenia.-studii-si-comunicari.-stiintele-naturii</t>
  </si>
  <si>
    <t>http://biozoojournals.ro/oscsn/cont/33_2/oscsn_v33n2_art-15_Stanca-Moise.pdf</t>
  </si>
  <si>
    <t>The need to approach the management of the tourist destination by the central and local public authorities in Romania</t>
  </si>
  <si>
    <t>  Nicula V. (ULBS), Spânu Simona (ULBS)</t>
  </si>
  <si>
    <t>Studies in Business and Economics, Sibiu</t>
  </si>
  <si>
    <t>ISSN 2344-5416</t>
  </si>
  <si>
    <t>141-158</t>
  </si>
  <si>
    <t>RePeC; Index Copernicus; EBSCO; Ulrichs Periodicals Directory</t>
  </si>
  <si>
    <t>https://www.degruyter.com/view/j/sbe</t>
  </si>
  <si>
    <t>The evaluation of pluviometric risk in Păltiniș touristic area, în revista Oltenia Journal for Studies in Natural Sciences</t>
  </si>
  <si>
    <t>  Nicula V., Spânu Simona</t>
  </si>
  <si>
    <t>Oltenia - studii și comunicări , Științele naturii</t>
  </si>
  <si>
    <t>165-170</t>
  </si>
  <si>
    <t>Thomson Reuters - Zoological Record, CAB Abstracts, EBSCO</t>
  </si>
  <si>
    <t>Tehnica de producere a puieților de zâmbru (Pinus cembra L.). Experiment</t>
  </si>
  <si>
    <t>Ioan BLADA, Andrei DRĂGILĂ, Ștefa TĂNASIE, Cristina DINU, Iulian BRATU</t>
  </si>
  <si>
    <t>ed. Silvică</t>
  </si>
  <si>
    <t>978-606-8020-53-2</t>
  </si>
  <si>
    <t>XII</t>
  </si>
  <si>
    <t>Bratu Iulian Alexandru</t>
  </si>
  <si>
    <t>Dezvoltarea intreprinderilor mici si mijlocii</t>
  </si>
  <si>
    <t>Iagaru Romulus, Iagaru Pompilica</t>
  </si>
  <si>
    <t>Universitatii Lucian Blaga din Sibiu</t>
  </si>
  <si>
    <t>978-606-12-1516-4</t>
  </si>
  <si>
    <t>dec</t>
  </si>
  <si>
    <t>Scientific Articles of the International Conference AGRI-FOOD 2017 “AGRICULTURE AND FOOD FOR THE XXI CENTURY” May 11-13, 2017, Sibiu, Romania</t>
  </si>
  <si>
    <t>Sava C, Antofie M.M., Cărătuș M, Antonie I</t>
  </si>
  <si>
    <t>ULBS</t>
  </si>
  <si>
    <t>ISSN 1843-694</t>
  </si>
  <si>
    <t>Scientific Articles of the International Conference AGRI-FOOD 2017
“AGRICULTURE AND FOOD FOR THE XXI CENTURY”
May 11-13, 2017, Sibiu, Romania, sections 1-6, Agriculture and Environmental Protection</t>
  </si>
  <si>
    <t>Sava Camelia, Antofie Mihaela, Cărătuș Mirela, Antonie Iuliana</t>
  </si>
  <si>
    <t>Editura Universității ”Lucian Blaga” din Sibiu</t>
  </si>
  <si>
    <t>ISSN 1843-0694</t>
  </si>
  <si>
    <t>"CURRENT POLITICAL COMMITMENTS'CHALLENGES FOR EX SITU CONSERVATION OF PLANT GENETIC RESOURCES FOR FOOD AND AGRICULTURE.</t>
  </si>
  <si>
    <t>Sung, B., &amp; Hwang, K. (2017). Promoting the utilization of plant, animal and microbial genetic resources for research and development in biotechnology: evidence on researchers' preferences for specific attributes from Korean genebanks. Plant Genetic Resources, 15(3), 195-207.</t>
  </si>
  <si>
    <t>https://www.cambridge.org/core/journals/plant-genetic-resources/article/promoting-the-utilization-of-plant-animal-and-microbial-genetic-resources-for-research-and-development-in-biotechnology-evidence-on-researchers-preferences-for-specific-attributes-from-korean-genebanks/DCF017D08358FD23486693E51D1D0CCF</t>
  </si>
  <si>
    <t>Wos/SCOPUS</t>
  </si>
  <si>
    <t>BLIDAR, C. F., TRIPON, I. M., &amp; ILEA, C. (2017). In Vitro Conservation of Genetic Resources of Nymphaea lotus var. thermalis (DC.) Tuzs., an Endangered Plant Species. Romanian Biotechnological Letters, 22(2017).</t>
  </si>
  <si>
    <t>http://www.rombio.eu/docs/Blidar%20et%20al.pdf</t>
  </si>
  <si>
    <t>The Red List of Crop Varieties for Romania</t>
  </si>
  <si>
    <t>Joshi, B. K., &amp; Gauchan, D. (2017). Rebuilding Local Seed System of Native Crops in Earthquake Affected Areas of Nepal. Proceedings of a National Sharingshop, 18.</t>
  </si>
  <si>
    <t>https://www.bioversityinternational.org/fileadmin/user_upload/Rebuilding_Gauchan_2017.pdf</t>
  </si>
  <si>
    <t xml:space="preserve">carti </t>
  </si>
  <si>
    <t>MM Antofie, C Sand, A Brezeanu, E Doroftei</t>
  </si>
  <si>
    <t>Key elements related to GMOs and novel food</t>
  </si>
  <si>
    <t>Owolabi, O. D., &amp; Omotosho, J. S. (2017). Atrazine-Mediated Oxidative Stress Responses and Lipid Peroxidation in the Tissues of Clarias gariepinus. Iranian Journal of Toxicology Volume, 11(2).</t>
  </si>
  <si>
    <t>https://ijt.arakmu.ac.ir/article-1-543-en.pdf</t>
  </si>
  <si>
    <t>alte baze</t>
  </si>
  <si>
    <t>Conservarea biodiversităţii: consideraţii politice şi legislative</t>
  </si>
  <si>
    <t>Sava, C. (2017). DROUGHT STRESS TESTING ON THREE GRASSES SPECIES IN CONTROLED CONDITIONS. Scientific Papers: Management, Economic Engineering in Agriculture &amp; Rural Development, 17(1).</t>
  </si>
  <si>
    <t>http://eds.a.ebscohost.com/abstract?site=eds&amp;scope=site&amp;jrnl=22847995&amp;AN=122627186&amp;h=367G3OFz3J7E%2bkNwtrl5dBbeCuWJrYQjUwC3ZHQn5t5W5znhCg52YYAnYMmE4fddnfdqBH6hUN9YfHjMmQmnTg%3d%3d&amp;crl=c&amp;resultLocal=ErrCrlNoResults&amp;resultNs=Ehost&amp;crlhashurl=login.aspx%3fdirect%3dtrue%26profile%3dehost%26scope%3dsite%26authtype%3dcrawler%26jrnl%3d22847995%26AN%3d122627186</t>
  </si>
  <si>
    <t>R Khaliq, O Tita, MM Antofie, C Sava</t>
  </si>
  <si>
    <t>Дайронас, Ж. В., Зилфикаров, И. Н., Вандышев, В. В., &amp; Мирошникова, Е. А. (2017). МОРФОЛОГО-АНАТОМИЧЕСКОЕ ИЗУЧЕНИЕ ГРАНУЛ ИЗМЕЛЬЧЕННОЙ ЭПИДЕРМЫ СЕМЯН ПОДОРОЖНИКА ЯЙЦЕВИДНОГО. Фармация и фармакология, 5(2).</t>
  </si>
  <si>
    <t>Burton-Freeman, B., Liyanage, D., Rahman, S., &amp; Edirisinghe, I. (2017). Ratios of soluble and insoluble dietary fibers on satiety and energy intake in overweight pre-and postmenopausal women 1. Nutrition and healthy aging, 4(2), 157-168.</t>
  </si>
  <si>
    <t>https://www.ncbi.nlm.nih.gov/pmc/articles/PMC5389022/</t>
  </si>
  <si>
    <t>Sava C, Antofie MM</t>
  </si>
  <si>
    <t>New improvements in plant quality of Angelica archangelica l. as a crop species of food and pharmaceutical interest</t>
  </si>
  <si>
    <t>Aćimović, M. G. (2017). Nutraceutical Potential of Apiaceae. In Bioactive Molecules in Food (pp. 1-31). Springer International Publishing.</t>
  </si>
  <si>
    <t>https://link.springer.com/referenceworkentry/10.1007%2F978-3-319-54528-8_17-1</t>
  </si>
  <si>
    <t>Antofie MM, Barbu I, Sava C, Blaj R.</t>
  </si>
  <si>
    <t>Traditional orchards in Romania: case study Fântânele, Sibiu County</t>
  </si>
  <si>
    <t>ELINGS, J., KIRIMBO, G., LI, X., MANDAL, P., VAN SCHELT, T. I. M., &amp; VILLA, J. (2017). Enhancing biodiversity in traditional fruit orchards.</t>
  </si>
  <si>
    <t>http://www.ijsselboomgaarden.nl/SiteFiles/1/files/Final%20Report%20Advice%20biodiversity%202017_docx.pdf</t>
  </si>
  <si>
    <t>carte</t>
  </si>
  <si>
    <t>Antofie MM, Pop OG</t>
  </si>
  <si>
    <t>Leaota – ghid tematic/Leaota – thematic guide.</t>
  </si>
  <si>
    <t>Turtureanu, A., Dorobăț, L. M., &amp; Dobrescu, C. M. (2017). Effects of Some Human Activities in the Water Catchment Area of Argeş, Tributary River of the Danube. Journal of Danubian Studies and Research, 7(1).</t>
  </si>
  <si>
    <t>http://www.journals.univ-danubius.ro/index.php/research/article/viewFile/4316/4261</t>
  </si>
  <si>
    <t>The economic importance of the biodiversity of the invertebrates fauna in the corn culture soil in Copşa Mică (Sibiu County) Romania, Scientific Papers Series Management, Economic Engineering In Agriculture And Rural Development
Vol. 14, Issue 3, 15-20, 2014</t>
  </si>
  <si>
    <t>Simtion Daniela, THE POSITION OF AGRICULTURE, AGRO-FOOD SYSTEM AND NATIONAL ECONOMY, Scientific Papers Series Management, Economic Engineering in Agriculture and Rural Development Vol. 17, Issue 1, 2017</t>
  </si>
  <si>
    <t xml:space="preserve">Accession Number: WOS:000407960600060
ISSN: 2284-7995
eISSN: 2285-3952
</t>
  </si>
  <si>
    <t>Study upon the species Ips typographus L. (Coleoptera, Curculionidae) in the Raşinari Forestry ecosystem, Sibiu county [Romania]. Scientific Papers Series Management, Economic Engineering in Agriculture and Rural Development 15, 45–49, 2015</t>
  </si>
  <si>
    <t>Torres-Vila, M.L., Reproductive biology of the great capricorn beetle, Cerambyx cerdo (Coleoptera: Cerambycidae): a protected but occasionally harmful species, Bulletin of Entomological Research, Volume 107, Issue 6 December 2017 , pp. 799-811</t>
  </si>
  <si>
    <t>https://www.cambridge.org/core/journals/bulletin-of-entomological-research/article/reproductive-biology-of-the-great-capricorn-beetle-cerambyx-cerdo-coleoptera-cerambycidae-a-protected-but-occasionally-harmful-species/B160A5F3391BD69757DE98EEAD2CA16D</t>
  </si>
  <si>
    <t xml:space="preserve">https://doi.org/10.1017/S0007485317000323, Accession Number: WOS:000416027400011
PubMed ID: 28397625
ISSN: 0007-4853
eISSN: 1475-2670
</t>
  </si>
  <si>
    <t xml:space="preserve">STANCĂ-MOISE Cristina, BLAJ R., Ips thypographus (COLEOPTERA, SCOLYTIDAE) AT "OCOLUL SILVIC MIERCUREA SIBIULUI" (SIBIU COUNTY, ROMANIA), Analele Universităţii din Oradea, Fascicula Biologie, Tom. XXIV, Issue: 1, 2017, pp. 14-18.
</t>
  </si>
  <si>
    <t xml:space="preserve">This Journal is CNCSIS rated as B+. It is indexed in THOMSONand CABI international databases, in DOAJ directory of open access journals, SCOPUS, Ex Libris, Index Copernicus, EBSCOand also in many other International databases. </t>
  </si>
  <si>
    <t>Honey resources og Avrig City (Sibiu county) and economic relevance, Scientific Papers Series Management, Economic Engineering in Agriculture and Rural Development Vol. 16, Issue 4, 2016, pp.37-41.</t>
  </si>
  <si>
    <t>Popescu Agata, BEE HONEY PRODUCTION IN ROMANIA, 2007-2015 AND 2016-2020 FORECAST, Scientific Papers Series Management, Economic Engineering in Agriculture and Rural Development Vol. 17,339-349, Issue 1, 2017</t>
  </si>
  <si>
    <t>http://managementjournal.usamv.ro/pdf/vol.17_1/Art49.pdf</t>
  </si>
  <si>
    <t>Accession Number: WOS:000407960600049</t>
  </si>
  <si>
    <t>Study upon the melliferous basis of Vurpar locality ( Sibiu county), Scientific Papers Series Management , Economic Engineering in Agriculture and Rural Development, Vol. 14, Issue 1, 2014, pp.17-20</t>
  </si>
  <si>
    <t>The biodiversity of the melliferous plants in the surroundings of the town Sebes (Alba county) and their economical importance, Scientific Papers Series Management, Economic Engineering in Agriculture and Rural Development Vol. 14, Issue 4, 2014, pp.13-18</t>
  </si>
  <si>
    <t>Researches Regarding the Coevolution of the Species Attelabidae and Rhynchitidae (Coleoptera: Curculuionoidea) with Different Groups of Plants, Bulletin of University of Agricultural Sciences and Veterinary Medicine ClujNapoca, Agriculture, 68 (1): 400, 2011</t>
  </si>
  <si>
    <t>Stancă Moise Cristina, A STUDY ABOUT THE PEST INSECTS IN THE APPLE TREES ORCHARDS, WITH LOCAL SORTS, SPECIFIC TO SIBIEL VILLAGE (SIBIU COUNTY), IN THE CONDITIONS OF THE YEARS 2015-2016, Scientific Papers Series Management, Economic Engineering in Agriculture and Rural Development Vol. 17, 379-383, Issue 3, 2017</t>
  </si>
  <si>
    <t>Accession Number: WOS:000419287400054</t>
  </si>
  <si>
    <t>Managementul integrat al insectelor dăunătoare în protecția plantelor, in: Protecția plantelor, Ed. Univ. ”Lucian Blaga” din Sibiu, 2015</t>
  </si>
  <si>
    <t>The Curculionidae (Coleoptera) in the Entomological Collections of the Natural History Museum of Sibiu. Brukenthal Acta Musei. Sibiu. 10(3): 403-410, 2015.</t>
  </si>
  <si>
    <t>Stancă Moise Cristina, STUDY ON THE MACROLEPIDOPTERA COLLECTED FROM PĂLTINIȘ (SIBIU COUNTY), EXISTING WITHIN THE COLLECTION OF DR. VIKTOR WEINDEL, Muzeul Olteniei Craiova. Oltenia. Studii şi comunicări. Ştiinţele Naturii. Tom. 33, No. 2, 97-101, 2017 .</t>
  </si>
  <si>
    <t>Karl Robert Petri and the transylvanian naturalism. Oltenia. Studii şi comunicări. Ştiinţele Naturii. Muzeul Olteniei Craiova. 32(2): 205-210, 2016</t>
  </si>
  <si>
    <t>The Cursulionidae (Coleoptera) in the Entomological Collections of the Natural History Museum of Sibiu. Brukenthal Acta Musei. 10(3): 403-410, 2015</t>
  </si>
  <si>
    <t>Stancă Moise Cristina, DATA ABOUT THE MACROLEPIDOPTERA FAUNA OF SIBIU COUNTY (ROMANIA), Studia Universitatis “Vasile Goldiş”, Seria Ştiinţele Vieţii Vol. 27 issue 1, 2017, pp 19-26.</t>
  </si>
  <si>
    <t>http://www.studiauniversitatis.ro/pdf/27-%202017/27-%201-%202017/3-%20SUVG%2027-%20C.S.M.-%2019-26.pdf</t>
  </si>
  <si>
    <t>http://www.studiauniversitatis.ro/</t>
  </si>
  <si>
    <t>Honey resources of Avrig City (Sibiu county) and economic relevance, Scientific Papers Series Management, Economic Engineering in Agriculture and Rural Development, Vol.16(4)2016, 37-41.</t>
  </si>
  <si>
    <t>Marian CONSTANTIN , Andreea Raluca CONSTANTIN , Raluca NECULA, Mihai-Radu COSTESCU</t>
  </si>
  <si>
    <t>http://managementjournal.usamv.ro/pdf/vol.17_1/Art15.pdf</t>
  </si>
  <si>
    <t>Entomofauna dăunătoare agroecosistemelor și importanța ei economică (I), in: Protecția plantelor, Ed. Univ. ”Lucian Blaga” din Sibiu, 2015</t>
  </si>
  <si>
    <t>Stancă Moise Cristina, THE LEPIDOPTERA PEST SPECIES (INSECTA, LEPIDOPTERA) ON CABBAGE CROPS IN THE VILLAGE SIBIEL (SIBIU COUNTY) ROMANIA, Scientific Papers Series Management, Economic Engineering in Agriculture and Rural Development, Vol. 17, 435-439,  Issue 1, 2017</t>
  </si>
  <si>
    <t>Accession Number: WOS:000407960600063</t>
  </si>
  <si>
    <t xml:space="preserve">Systematischer Katalog der bisher in Rumänien verzeichneten Rhynchitidae und
Attelabidae (Coleoptera: Curculionoidea), Entomol.rom., 12: 61-76, 2007, </t>
  </si>
  <si>
    <t xml:space="preserve">Stancă Moise Cristina, STUDY ON THE MACROLEPIDOPTERA COLLECTED FROM PĂLTINIȘ (SIBIU
COUNTY), EXISTING WITHIN THE COLLECTION OF DR. VIKTOR WEINDEL, Muzeul Olteniei Craiova. Oltenia. Studii şi comunicări. Ştiinţele Naturii. Tom. 33, No. 2/2017   </t>
  </si>
  <si>
    <t>zoologial record</t>
  </si>
  <si>
    <t>Managementul integrat al insectelor dăunătoare în protecția plantelor, 2015, in: Protecția plantelor, Ed. Univ. ”Lucian Blaga” din Sibiu, 2015</t>
  </si>
  <si>
    <t>Teodor Vintila,  Monica Dragomirescu, Veronica Croitoriu, Cornelia Vintila, Horia Barbu, Camelia Sand</t>
  </si>
  <si>
    <t>Saccharification of lignocellulose - with reference to Miscanthus- using different cellulases, Romanian Biotechnological Letters Vol. 15, No. 4, 2010,  pp. 5498-5504</t>
  </si>
  <si>
    <t>Albu, E., Apostol, L.-C. Study regarding the optimal conditions for reducing sugars production from wheat straws by enzymatic hydrolysis  2017 Environmental Engineering and Management Journal.</t>
  </si>
  <si>
    <t>https://apps.webofknowledge.com/full_record.do?product=UA&amp;search_mode=GeneralSearch&amp;qid=1&amp;SID=F25alyQvNF9QiQFZj2i&amp;page=1&amp;doc=1</t>
  </si>
  <si>
    <t>SCOPUS https://www.scopus.com/authid/detail.uri?authorId=8402983100</t>
  </si>
  <si>
    <t>Sharma, S., Kuila, A., Sharma, V. Enzymatic hydrolysis of thermochemically pretreated biomass using a mixture of cellulolytic enzymes produced from different fungal sources Clean Technologies and Environmental Policy </t>
  </si>
  <si>
    <t>https://link.springer.com/article/10.1007/s10098-017-1346-9</t>
  </si>
  <si>
    <t>A Marculescu, C Sand, CH Barbu, D Bobit</t>
  </si>
  <si>
    <t>Possibilities of Influencing the Biosynthesis and Accumulation of the Active Principles in Chrysanthemum balsamita L Species</t>
  </si>
  <si>
    <t>AE Kawthar, H Rabie, M Ashour…  Growth Characters and some Chemical Constituents of Matricaria chamomilla L. Plants in Relation to Green Manure and Compost Fertilizer in Sandy Soil  - Middle East Journal of Agriculture Research ISSN 2077-4605 Volume : 06 Issue : 01 Jan.-Mar. | 2017</t>
  </si>
  <si>
    <t>http://www.curresweb.com/mejar/mejar/2017/76-86.pdf</t>
  </si>
  <si>
    <t>GOOGLE SCHOLAR</t>
  </si>
  <si>
    <t>MR Shafeek, AM Shaheen, MM Hafez, AR Mahmoud Influence of cattle manure levels on the snap bean cultivars grown in sandy soil condition Middle East Journal of Applied Sciences Volume : 07 Issue :03 July-Sept. 2017 Pages: 430-438 ISSN 2077-4613</t>
  </si>
  <si>
    <t>http://www.curresweb.com/mejas/mejas/2017/430-438.pdf</t>
  </si>
  <si>
    <t>RV Kamran, L Vojodi Mehrabani  Effects of Foliar Application of FeSO4 and NaCl Salinity on Vegetative Growth, Antioxidant Enzymes Activity, and Malondialdehyde Content of Tanacetum balsamita L.  Soil Science and …, 2017 - Taylor &amp; Francis   curresweb.com</t>
  </si>
  <si>
    <t>https://www.tandfonline.com/doi/abs/10.1080/00103624.2017.1406104</t>
  </si>
  <si>
    <t>Wos</t>
  </si>
  <si>
    <t>Barbu CH, Spanu S., Petre G</t>
  </si>
  <si>
    <t>Human factors in the floods in Romania, în THREATS TO GLOBAL WATER SECURITY, Editors J.A.A. Jones, T.G. Vardanian, Ch. Hakopian, Ed. Springer, Dordrecht, Olanda, 2009, pp. 187-19</t>
  </si>
  <si>
    <t xml:space="preserve">STEPHAN VAN ZYL,
STEVEN WILKINS,
GILLIS HOMMEN,
EMIEL VAN EIJK,
ANDREEA BALAU,
RIK BAERT,
BERNHARD HILLBRAND,
FRANK JONKERS,
CHRISTOPHE MAILLET,
TON BERTENS, Deliverable Report, Transporters
</t>
  </si>
  <si>
    <t>http://www.transformers-project.eu/userdata/file/Public%20deliverables/TRANSFORMERS-D6.4-Final%20report%20and%20Conclusions-PU-FINAL-2017.09.28.pdf</t>
  </si>
  <si>
    <t>Brice Martin, Florie Giacona, Benjamin Furst, Charlotte Edelblutte, Nicolas Holleville, Lauriane With, Carine Heitz, Rüdiger Glaser, Iso Himmelsbach, Johannes Schonbein and Annette Boesmeier, La revue electronique en sciences de'environment</t>
  </si>
  <si>
    <t>http://journals.openedition.org/vertigo/18488#quotation</t>
  </si>
  <si>
    <t>CH BARBU, BP PAVEL, Sand Camelia, POP Mihai-Radu</t>
  </si>
  <si>
    <t>Miscanthus sinensis giganteus’ behavour on soil polluted with heavy metals. In: Metal Elements in Environment, Medicine and Biology, tome IX, 2009, 21-24, Cluj University Press (Proceedings of 9th International Sumposium of Romanian Academy- Branch Cluj-Napoca, 2009, October 16-17, Cluj- Napoca, Romania</t>
  </si>
  <si>
    <t>A Patel, DD Patra  A Sustainable Approach to Clean Contaminated Land Using Terrestrial Grasses Phytoremediation Potential of Bioenergy Plants, Phytoremediation Potential of Bioenergy Plants pp 305-331 2017 - Springer</t>
  </si>
  <si>
    <t>https://link.springer.com/chapter/10.1007/978-981-10-3084-0_12</t>
  </si>
  <si>
    <t>CH BARBU, BP PAVEL, S Camelia, POP Mihai-Radu</t>
  </si>
  <si>
    <t>Phytoremediation Potential of Bioenergy Plants
Editors: Bauddh, Kuldeep, Singh, Bhaskar, Korstad, John (Eds.)</t>
  </si>
  <si>
    <t>http://www.springer.com/gp/book/9789811030833</t>
  </si>
  <si>
    <t>w</t>
  </si>
  <si>
    <t>CH Barbu, BP Pavel, C Sand, B Grama, MR Pop</t>
  </si>
  <si>
    <t>Miscanthus sinensis x giganteus cultivated on soils polluted with heavy metals – A valuable replacement for coal. In: Conference Summary Papers, Green Remediation Conference, June 15-17, 2010, University of Massachusetts Amherst, 2-6</t>
  </si>
  <si>
    <t>Wu Dao-ming; Chen Xiao-yang; Zeng Shu-cai Heavy metal tolerance of Miscanthus plants and their phytoremediation potential in abandoned mine land Yingyong Shengtai Xuebao  Volume: 28   Issue: 4   Pages: 1397-1406   Article Number: 1001-9332(2017)28:4&lt;1397:HSZWZJ&gt;2.0.TX;2-#   Published: APR 2</t>
  </si>
  <si>
    <t>http://eds.a.ebscohost.com/abstract?site=eds&amp;scope=site&amp;jrnl=10019332&amp;AN=122764851&amp;h=aEd8Ad8BdM6ZMS8Z58cwkMsY1lgVOEyGbYwWFIN2U3c71eoioKtVTRQC6FzHD%2fk9Xw7ZNFGE1pDYMOHWLrXJZg%3d%3d&amp;crl=c&amp;resultLocal=ErrCrlNoResults&amp;resultNs=Ehost&amp;crlhashurl=login.aspx%3fdirect%3dtrue%26profile%3dehost%26scope%3dsite%26authtype%3dcrawler%26jrnl%3d10019332%26AN%3d122764851</t>
  </si>
  <si>
    <t>AB Jha, AN Misra, P Sharma Phytoremediation of Heavy Metal-Contaminated Soil Using Bioenergy Crops, Phytoremediation Potential of Bioenergy …, 2017 - Springer</t>
  </si>
  <si>
    <t>https://link.springer.com/chapter/10.1007/978-981-10-3084-0_3</t>
  </si>
  <si>
    <t>Petronela-Bianca Pavel,  Markus Puschenreiter, Walter W. Wenzel, Elena Diacu, C.H.  Barbu</t>
  </si>
  <si>
    <t>Aided phytostabilization usingMiscanthus sinensis × giganteus on heavy metal-contaminated soils, Science of The Total EnvironmentVolumes 479–480, 1 May 2014, Pages 125–131</t>
  </si>
  <si>
    <t xml:space="preserve">ＷＵ Ｄａｏ⁃ｍｉｎｇ
, ＣＨＥＮ Ｘｉａｏ⁃ｙａｎｇ
, ＺＥＮＧ Ｓｈｕ⁃ｃａｉ, Ｈｅａｖｙ ｍｅｔａｌ ｔｏｌｅｒａｎｃｅ ｏｆ Ｍｉｓｃａｎｔｈｕｓ ｐｌａｎｔｓ ａｎｄ ｔｈｅｉｒ ｐｈｙｔｏｒｅｍｅｄｉａｔｉｏｎ ｐｏｔｅｎｔｉａｌ ｉｎ ａｂａｎ⁃
ｄｏｎｅｄ ｍｉｎｅ ｌａｎｄ, Ｃｈｉｎｅｓｅ Ｊｏｕｒｎａｌ ｏｆ Ａｐｐｌｉｅｄ Ｅｃｏｌｏｇｙ， Ａｐｒ． ２０１７， ２８（４）： １３９７－１４０６ 
</t>
  </si>
  <si>
    <t>file:///C:/Users/Toshiba/Desktop/SIEPAS%20colegi%202017/%E8%8A%92%E5%B1%9E%E6%A4%8D%E7%89%A9%E9%87%8D%E9%87%91%E5%B1%9E%E8%80%90%E6%80%A7%E5%8F%8A%E5%85%B6%E5%9C%A8%E7%9F%BF%E5%B1%B1%E5%BA%9F%E5%BC%83%E5%9C%B0%E6%A4%8D%E8%A2%AB%E6%81%A2%E5%A4%8D%E4%B8%AD%E7%9A%84%E5%BA%94%E7%94%A8%E6%BD%9C%E5%8A%9B.pdf</t>
  </si>
  <si>
    <t>W Szulczewski, A Żyromski, W Jakubowski A new method for the estimation of biomass yield of giant miscanthus (Miscanthus giganteus) in the course of vegetation and Sustainable Energy …, 2017 - Elsevier</t>
  </si>
  <si>
    <t>https://www.sciencedirect.com/science/article/pii/S1364032117311267</t>
  </si>
  <si>
    <t>Wasilkowski, D., Nowak, A., Płaza, G., Mrozik, A  Effects of pulp and Na-bentonite amendments on the mobility of trace elements, soil enzymes activity and microbial parameters under ex situ aided phytostabilization  PLoS ONE </t>
  </si>
  <si>
    <t>http://journals.plos.org/plosone/article?id=10.1371/journal.pone.0169688</t>
  </si>
  <si>
    <t>Buscaroli, Alessandro An overview of indexes to evaluate terrestrial plants for phytoremediation purposes (Review) ECOLOGICAL INDICATORS  Volume: 82   Pages: 367-380   Published: NOV 2017</t>
  </si>
  <si>
    <t>https://www.sciencedirect.com/science/article/pii/S1470160X17304168</t>
  </si>
  <si>
    <t>WOS TR</t>
  </si>
  <si>
    <t>Dragana, Robajac; Nikola, Gligorijevic; Zeljko, Dzeletovic; et al.Separation of peroxidases from Miscanthus x giganteus, their partial characterisation and application for degradation of dyes PLANT PHYSIOLOGY AND BIOCHEMISTRY  Volume: 120   Pages: 179-185   Published: NOV 2017</t>
  </si>
  <si>
    <t>https://www.sciencedirect.com/science/article/pii/S0981942817303364</t>
  </si>
  <si>
    <t>Krzyzak, Jacek; Pogrzeba, Marta; Rusinowski, Szymon; et al  HEAVY METAL UPTAKE BY NOVEL MISCANTHUS SEED-BASED HYBRIDS CULTIVATED IN HEAVY METAL CONTAMINATED SOIL CIVIL AND ENVIRONMENTAL ENGINEERING REPORTS  Volume: 26   Issue: 3   Pages: 121-132   Published: SEP 2017</t>
  </si>
  <si>
    <t>https://www.degruyter.com/view/j/ceer.2017.26.issue-3/ceer-2017-0040/ceer-2017-0040.xml</t>
  </si>
  <si>
    <t>Laval-Gilly, Philippe; Henry, Sonia; Mazziotti, Melanie; et al Miscanthus x Giganteus Composition in Metals and Potassium After Culture on Polluted Soil and Its Use as Biofuel BIOENERGY RESEARCH  Volume: 10   Issue: 3   Pages: 846-852   Published: SEP 2017</t>
  </si>
  <si>
    <t>https://link.springer.com/article/10.1007/s12155-017-9846-3</t>
  </si>
  <si>
    <t>Hua, Yumei; Heal, Kate V.; Friesl-Hanl, Wolfgang The use of red mud as an immobiliser for metal/metalloid-contaminated soil: A review JOURNAL OF HAZARDOUS MATERIALS  Volume: 325   Pages: 17-30   Published: MAR 5 2017</t>
  </si>
  <si>
    <t>https://www.sciencedirect.com/science/article/pii/S0304389416311165</t>
  </si>
  <si>
    <t>Guo, Haipeng; Feng, Xue; Hong, Chuntao; et al. Malate secretion from the root system is an important reason for higher resistance of Miscanthus sacchariflorus to cadmium PHYSIOLOGIA PLANTARUM  Volume: 159   Issue: 3   Pages: 340-353   Published: MAR 2017</t>
  </si>
  <si>
    <t>https://onlinelibrary.wiley.com/doi/full/10.1111/ppl.12526</t>
  </si>
  <si>
    <t>Vintila, T., Negrea, A; Barbu, H; Sumalan, R; Kovacs, K</t>
  </si>
  <si>
    <t>Metal distribution in the process of lignocellulosic ethanol production from heavy metal contaminated sorghum biomass JOURNAL OF CHEMICAL TECHNOLOGY AND BIOTECHNOLOGY Volume: 91 Issue: 6 Pages: 1607-1614, DOI: 10.1002/jctb.4902 Published: JUN 201</t>
  </si>
  <si>
    <t>Dhiman, S.S., Zhao, X., Li, J., (...), Kim, J.Y., Lee, J.-K  Metal accumulation by sunflower (Helianthus annuus L.) and the efficacy of its biomass in enzymatic saccharification PLoS ONE </t>
  </si>
  <si>
    <t>http://journals.plos.org/plosone/article?id=10.1371/journal.pone.0175845</t>
  </si>
  <si>
    <t>Matiuti, M., Hutu, I., Diaconescu, D., Sonea, C Rural pole for competitivity: A pilot project for circular bioeconomy, Journal of Environmental Protection and Ecology </t>
  </si>
  <si>
    <t>https://www.researchgate.net/profile/Ioan_Hutu/publication/321667866_Rural_pole_for_competitivity_A_pilot_project_for_circular_bioeconomy/links/5a3a36790f7e9baa5018b3d2/Rural-pole-for-competitivity-A-pilot-project-for-circular-bioeconomy.pdf</t>
  </si>
  <si>
    <t>J Vasco Correa Investigation of solid-state fungal pretreatment of Miscanthus for biofuels production  - 2017 - rave.ohiolink.edU</t>
  </si>
  <si>
    <t>https://etd.ohiolink.edu/pg_10?0::NO:10:P10_ACCESSION_NUM:osu1500588568497253</t>
  </si>
  <si>
    <t>[CARTE] Sustainability principles and practice M Robertson - 2017 - books.google.com</t>
  </si>
  <si>
    <t>https://books.google.ro/books?hl=ro&amp;lr=&amp;id=jDklDwAAQBAJ&amp;oi=fnd&amp;pg=PP1&amp;ots=kA1PysM6Wj&amp;sig=06z2Z2ABLj6JW5VPmXMrlE8-04s&amp;redir_esc=y#v=onepage&amp;q&amp;f=false</t>
  </si>
  <si>
    <t>Ruth N Hull, Constantin-Horia Barbu, Nadezhda Goncharova</t>
  </si>
  <si>
    <t>Strategies to Enhance Environmental Security in Transition Countries, 2007</t>
  </si>
  <si>
    <t>SAIPA</t>
  </si>
  <si>
    <t>Ecotourism and nature tourism–components of a sustainable management of forests</t>
  </si>
  <si>
    <t xml:space="preserve">Cărătuș Stanciu Mirela, AGROTOURISM AND RU
RAL TOURISM THE W
AY OF SUSTAINABLE 
DEVELOPMENT IN RURAL AREAS 
OF SIBIU COUNTY – ROMANIA , Oltenia. Studii 
şi comunicări. Ştiinţele Naturii
.  Tom. 33, No. 2/2017, p. 179-182 </t>
  </si>
  <si>
    <t xml:space="preserve">Thomson Reuters - Zoological Record, CAB Abstract,  EBSCO, </t>
  </si>
  <si>
    <t>BRATU Iulian (ULB Sibiu, SAIAPM)</t>
  </si>
  <si>
    <t>USING GIS FOR SUSTAINABLE FOREST MANAGEMENT IN RASINARI DISTRICT, SIBIU COUNTY, ROMANIA</t>
  </si>
  <si>
    <t>Zaidi, F. B.; Islam, S. N.; Mahmud, M. A.; et al., Information Management of a Power Distribution Network in Real Time through GIS Mapping, Australasian Universities Power Engineering Conference (AUPEC)</t>
  </si>
  <si>
    <t>https://www.researchgate.net/publication/322695477_Information_Management_of_a_Power_Distribution_Network_in_Real_Time_through_GIS_Mapping</t>
  </si>
  <si>
    <t>Turism rural. Tratat. Ed. C.H. Beck, București, 2010</t>
  </si>
  <si>
    <t xml:space="preserve">
Dorin Bâc, Paula Roșca, A SHORT ANALYSIS OF THE FORMS OF SUSTAINABLE TOURISM PRESENT IN SELECTED CENTRAL AND EASTERN EUROPEAN CO
UNTRIES The Annals of the University of Oradea. Economic Sc
iences, 
Tom XXVI 2017, Issue 2, 43 -48</t>
  </si>
  <si>
    <t>http://steconomiceuoradea.ro/anale/volume/2017/AUOES-2-2017.pdf#page=43</t>
  </si>
  <si>
    <t xml:space="preserve">RePEc, DOAJ, EBSCO, </t>
  </si>
  <si>
    <t xml:space="preserve">Marian Ionel, Rural Tourism and Agro-tourism in Romania, “Ovidius” University Annals, Economic Sciences Series
Volume XVII, Issue 2 /2017, p. 226-231 
</t>
  </si>
  <si>
    <t>http://stec.univ-ovidius.ro/html/anale/RO/2017-2/Section%20III/14.pdf</t>
  </si>
  <si>
    <t>EBSCO host, Cabell’s Directories, RePEc, DOAJ, ULRICHS WEB, J- GATE, ERIH PLUS, INDEX COPERNICUS, Scientific Indexing Services, INFOBASE INDEX, ResearchBib</t>
  </si>
  <si>
    <t>Stanciu Mirela</t>
  </si>
  <si>
    <t xml:space="preserve"> Analysis of Touristic Development Potential of Some Natura 2000 Sites., Scientific  Papers  Series 
Management,  Economic  Engineering  in  Agriculture  and 
Rural Development
, vol. 14, n. 01, 2014 </t>
  </si>
  <si>
    <t xml:space="preserve">GRAZIELLE UENO MAC
C
OPPI, A ressignificação do turismo a partir do slow tourism : uma análise baseada no pólo de enoturismo da Região Metropolitana de Curitiba, </t>
  </si>
  <si>
    <t>http://www.periodicos.ufpr.br/bitstream/handle/1884/49114/R%20-%20D%20-%20GRAZIELLE%20UENO%20MACCOPPI.pdf?sequence=1&amp;isAllowed=y</t>
  </si>
  <si>
    <t>google scholar</t>
  </si>
  <si>
    <t>Stanciu Mirela, Dumitru Mariana, Tănase maria</t>
  </si>
  <si>
    <t>STRUCTURE AND DEVELOPMENT OF THE RURAL TOURISM NETWORK „BIENVENUE A LA FERME”, Scientific Papers: Management, Economic Engineering in Agriculture &amp; Rural Development, vol. 14, nr. 1</t>
  </si>
  <si>
    <t xml:space="preserve">Giampaolo Viglia, GrazianoAbrate, When distinction does not pay off - Investigating the determinants of European agritourism prices, Journal of Business Research, Volume 80, November 2017, Pages 45-52, </t>
  </si>
  <si>
    <t>https://www.sciencedirect.com/science/article/pii/S0148296317302229</t>
  </si>
  <si>
    <t>Aspects of sustainable 
rural   tourism -
Farmers’  markets  and  farm  visits, Scientific    Papers    Series    Management,    Economic 
Engineering  In  Agriculture  And  Rural  Development 
Vol. 15, Issue 4</t>
  </si>
  <si>
    <t>Simtion Daniela, The  Position of  Agriculture, 
AGRO-FOOD  System and National Economy, Scientific Papers Series Management, Economic
Engineering in Agriculture and Rural Development 
Vol. 17, Issue 1, 2017, p. 413-417</t>
  </si>
  <si>
    <t>Stanciu Mirela, Maria Tănase, Monica Găureanu</t>
  </si>
  <si>
    <t>Issues   concerning   the   typology   of   rural   touristic 
pensions   from 
Marginimea   Sibiului,   Sibiu   County, 
Romania,    Scientific    Papers    Series    Management, 
Economic   Engineering   In   Agriculture   And   Rural 
Development Vol. 14, Issue 4</t>
  </si>
  <si>
    <t>Stanciu, M., Dumitru, M., Tanase, M.</t>
  </si>
  <si>
    <t>Structure and development of the rural tourism network “Bienvenue a la ferme”, Structure,  Volume 14, Issue 1, Pages 357-361</t>
  </si>
  <si>
    <t>Viglia, G. , Abrate, G.,  When distinction does not pay off - Investigating the determinants of European agritourism prices, Journal of Business Research , vol 80, pp. 45-52</t>
  </si>
  <si>
    <t>www.sciencedirect.com/science/article/abs/pii/S0148296317302229#!</t>
  </si>
  <si>
    <t xml:space="preserve"> Development trends of biogas, Scientific Papers Series Management, Economic Engineering in Agriculture and Rural Development ,
vol. XV (1) 2015</t>
  </si>
  <si>
    <r>
      <t xml:space="preserve">ALİ ERDİNÇ ERSOY, </t>
    </r>
    <r>
      <rPr>
        <i/>
        <sz val="10"/>
        <color indexed="8"/>
        <rFont val="Arial Narrow"/>
        <family val="2"/>
        <charset val="238"/>
      </rPr>
      <t xml:space="preserve">TÜRKİYE’NİN HAYVANSAL GÜBRE KAYNAKLI SERA
GAZI EMİSYONLARI DURUMU VE BİYOGAZ ENERJİSİ
POTANSİYELİ, </t>
    </r>
    <r>
      <rPr>
        <sz val="10"/>
        <color indexed="8"/>
        <rFont val="Arial Narrow"/>
        <family val="2"/>
        <charset val="238"/>
      </rPr>
      <t xml:space="preserve">
THE STATUS OF GHGS EMISSIONS AND THE
POTENTIAL OF BIOGAS ENERGY FROM LIVESTOCK
MANURE IN TURKEY,  2017</t>
    </r>
  </si>
  <si>
    <t>Downloads/10137810.pdf</t>
  </si>
  <si>
    <t>THE STATUS OF GHGS EMISSIONS AND THE POTENTIAL OF BIOGAS ENERGY FROM LIVESTOCK MANURE IN TURKEY, 2017</t>
  </si>
  <si>
    <t xml:space="preserve">Romulus Iagaru (ULB), Florescu Nicu (ANAF), Pompilica Iagaru (ULB), </t>
  </si>
  <si>
    <t>Strategic management of sustainable development in the countryside of sibiu depression - basic of environmental protection,</t>
  </si>
  <si>
    <t>CIDIP 2017 (Cádiz) [180], XXI Congreso Internacional de Dirección e Ingeniería de Proyectos (Cádiz, 2017), Impact of entrepreneurship seminars on the spirit of young people at Casa Don Bosco, Javier Antonio Carrera Jimenez1; Pablo Perez Gosende2; Susana Lam Rodríguez3; Aurora Lozano Castillo2; Denisse Muñoz Colobon2</t>
  </si>
  <si>
    <t>http://dspace.aeipro.com/xmlui/bitstream/handle/123456789/522/AT06-005.pdf?sequence=1&amp;isAllowed=y;  http://scholar.google.com/scholar_url?url=https://www.researchgate.net/profile/Javier_Carrera-Jimenez/publication/321409345_Impact_of_entrepreneurship_seminars_on_the_spirit_of_young_people_at_Casa_Don_Bosco/data/5a309960458515a13d8553b8/AT06-005.pdf&amp;hl=en&amp;sa=X&amp;scisig=AAGBfm0i--KMwKv-KA5e_sWlqmBQhRiGTQ&amp;nossl=1&amp;oi=scholaralrt</t>
  </si>
  <si>
    <t xml:space="preserve">Proceedings from the 21st International Congress on Project Management and Engineering (Cádiz, July 2017) </t>
  </si>
  <si>
    <t xml:space="preserve">RESEARCH REGARDING THE SUSTAINABLE DEVELOPMENT OF AGRITOURISM IN THE NEIGHBOURING AREA OF COZIA NATIONAL PARK, ROMANIA,By:Calina, A (Calina, Aurel) ; Calina, J (Calina, Jenica); Stan, I (Stan, Ion),  AGROLIFE SCIENTIFIC JOURNAL, Volume: 6  Issue: 2  Pages: 33-42
Published: DEC 2017 </t>
  </si>
  <si>
    <t>http://agrolifejournal.usamv.ro/pdf/vol.VI_2/Art5.pdf</t>
  </si>
  <si>
    <t>WOS:000423885500005</t>
  </si>
  <si>
    <t>Aurel Calina (UCV) , Jenica Calina (UCV) , Romulus Iagaru (ULB) , Marius Milut (UCV), Pompilica Iagaru (UCV)</t>
  </si>
  <si>
    <t>Researches concerning the evolution and influence of agrotourism in durable development of Gorj County—Romania</t>
  </si>
  <si>
    <t>Sustainability 2017, 9(12), 2205; doi:10.3390/su9122205; Drăgoi MC, Iamandi IE, Munteanu SM, Ciobanu R, Lădaru RG. Incentives for Developing Resilient Agritourism Entrepreneurship in Rural Communities in Romania in a European Context. Sustainability. 2017 Nov 29;9(12):2205.</t>
  </si>
  <si>
    <t>http://www.mdpi.com/2071-1050/9/12/2205/htm</t>
  </si>
  <si>
    <t>doi:10.3390/su9122205</t>
  </si>
  <si>
    <t>Stanca Moise Cristina (ULBS)</t>
  </si>
  <si>
    <t>The structure of an entomofauna characteristic for a spontaneous meadow in Sibiel village (Sibiu, Romania</t>
  </si>
  <si>
    <t>Sava Sand C., Antofie M., 
LIMITATION IN CONDUCTING RESEARCH FOR FODDER SPECIES BREEDING, Scientific Papers Series Management, Economic Engineering in Agriculture and Rural Development Vol. 17, Issue 4, 2017, p. 305-310, PRINT ISSN 2284-7995, E-ISSN 2285-3952</t>
  </si>
  <si>
    <t>Migratory species of butterflies in the surroundings of Sibiu (Romania).</t>
  </si>
  <si>
    <t>Antonie I., 
A MELIFER BASE FROM MARGINIMEA SIBIULUI. CASE STUDY-SALISTE, Scientific Papers Series Management, Economic Engineering in Agriculture and Rural Development Vol. 17, Issue 4, 2017, p. 51-57 PRINT ISSN 2284-7995, E-ISSN 2285-3952</t>
  </si>
  <si>
    <t>Baseline monitoring of Macrolepidoptera in high grasslands around Sibiel</t>
  </si>
  <si>
    <t>Lepidoptera collected from Dumbrava Sibiu forest, preserved in collections of Museum of Natural History in Sibiu. Biology fascicle. The Annals of Oradea University. 22(2): 81-95.</t>
  </si>
  <si>
    <t>Antonie I., DR. EUGEN WORELL,
ONE OF THE MOST PRESTIGIOUS NATURALIST IN SIBIU (ROMANIA), Muzeul Olteniei Craiova. Oltenia. Studii şi comunicări. Ştiinţele Naturii. Tom. 33, No. 1/2017, p. 209-214</t>
  </si>
  <si>
    <t> Zoological Record (by Thomson Reuters, former ISI): http://science.thomsonreuters.com/cgi-bin/jrnlst/jlresults.cgi?PC=MASTER&amp;Word=oltenia - CNCSIS (The National University Research Council, Romania) – „B+” category - SCIPIO: http://scipio.ro/web/oltenia.-studii-si-comunicari.-stiintele-naturii</t>
  </si>
  <si>
    <t>The butterflies species from the Carpathian Mountains present in the collection of "Lucian Blaga" University, Sibiu. Oltenia. Studii şi comunicari. Ştiinţele Naturii. Muzeul Olteniei Craiova. 32(2): 95-98.</t>
  </si>
  <si>
    <t>The collection Lepidoptera preserved at the “Lucian Blaga” University Sibiu (Note 1). Oltenia. Studii şi comunicări. Ştiinţele Naturii. Muzeul Olteniei Craiova. 31(2): 101-114.</t>
  </si>
  <si>
    <t>The collection Lepidoptera preserved at the “Lucian Blaga” University Sibiu (Note 2). Oltenia. Studii şi comunicări. Ştiinţele Naturii. Muzeul Olteniei Craiova. 32(2): 79-94</t>
  </si>
  <si>
    <t>- Phytoremediation Potential of Bioenergy Plants, 2017 - Springer</t>
  </si>
  <si>
    <t>Teodor Vintila, Monica Dragomirescu, VERONICA Croitoriu, Cornelia Vintila, HORIA Barbu, Camelia Sand</t>
  </si>
  <si>
    <t>Saccharification of lignocellulose-with reference to Miscanthus-using different cellulases</t>
  </si>
  <si>
    <t>Shivani SharmaArindam KuilaVinay Sharma, Enzymatic hydrolysis of thermochemically pretreated biomass using a mixture of cellulolytic enzymes produced from different fungal sources, Clean Technologies and Environmental Policy
July 2017, Volume 19, Issue 5, pp 1577–1584</t>
  </si>
  <si>
    <t xml:space="preserve">Juliana Vasco Correa, M.S., Investigation of solid-state fungal pretreatment of Miscanthus for biofuels
production, The Ohio State University, 2017
 </t>
  </si>
  <si>
    <t>https://etd.ohiolink.edu/!etd.send_file?accession=osu1500588568497253&amp;disposition=inline</t>
  </si>
  <si>
    <t>alte baze de date</t>
  </si>
  <si>
    <t xml:space="preserve">Albu, Eufrozina, Apostol, Laura-Carmen, STUDY REGARDING THE OPTIMAL CONDITIONS FOR REDUCING SUGARS PRODUCTION FROM WHEAT STRAWS BY ENZYMATIC HYDROLYSIS, Environmental Engineering &amp; Management Journal (EEMJ). Oct2017, Vol. 16 Issue 10, p2347-2352. 6p. </t>
  </si>
  <si>
    <t>ds.b.ebscohost.com/eds/detail/detail?vid=0&amp;sid=1d107880-a326-479b-86a2-25c3e7f25676%40sessionmgr103&amp;bdata=Jmxhbmc9cm8mc2l0ZT1lZHMtbGl2ZQ%3d%3d#AN=126914899&amp;db=8gh</t>
  </si>
  <si>
    <t>Daniela Hanganu, L Vlase, Lorena Filip, Camelia Sand, Simona Mirel, LL Indrei</t>
  </si>
  <si>
    <t>The study of some polyphenolic compounds from Melissa officinalis L.(Lamiaceae)</t>
  </si>
  <si>
    <t>Irina Fierascu, Milen I. Georgiev, Alina Ortan, Radu Claudiu Fierascu, Sorin Marius Avramescu, Daniela Ionescu, Anca Sutan, Alexandru Brinzan &amp; Lia Mara Ditu, Phyto-mediated metallic nano-architectures via Melissa officinalis L.: synthesis, characterization and biological properties, Scientific Reportsvolume 7, Article number: 12428 (2017)
doi:10.1038/s41598-017-12804-7</t>
  </si>
  <si>
    <t>https://www.nature.com/articles/s41598-017-12804-7</t>
  </si>
  <si>
    <t>Amélia Martins DelgadoSalvatore ParisiMaria Daniel Vaz Almeida, Infusions and Wines, Chemistry of the Mediterranean Diet pp 209-239</t>
  </si>
  <si>
    <t>https://link.springer.com/chapter/10.1007/978-3-319-29370-7_8</t>
  </si>
  <si>
    <t>capitol carte</t>
  </si>
  <si>
    <t xml:space="preserve">Constantin-Horia Barbu, Bianca Petronela Pavel, B Grama, MR Pop, </t>
  </si>
  <si>
    <t>Miscanthus sinensis giganteus’Behavior on Soils Polluted With Heavy Metals</t>
  </si>
  <si>
    <t>Anju PatelD. D. Patra, A Sustainable Approach to Clean Contaminated Land Using Terrestrial Grasses, Phytoremediation Potential of Bioenergy Plants pp 305-331</t>
  </si>
  <si>
    <t>Camelia SAVA SAND</t>
  </si>
  <si>
    <t>ARNICA MONTANA L. AS A MEDICINAL CROP SPECIES</t>
  </si>
  <si>
    <t xml:space="preserve">Dunja Lipovac, Mogućnosti uvođenja ugroženih ljekovitih biljnih vrsta u poljoprivrednu proizvodnju, </t>
  </si>
  <si>
    <t>file:///C:/Users/Toshiba/Desktop/SIEPAS%20colegi%202017/lipovac_dunja_agr_2017_diplo_sveuc.pdf</t>
  </si>
  <si>
    <t>Phytoremediation Potential of Bioenergy Plants, 2017 - Springer</t>
  </si>
  <si>
    <t>Simtion Daniela, Luca Roxana</t>
  </si>
  <si>
    <t xml:space="preserve"> Tourism: economical and social efficiency. Simpozion Știintific
Internațional, Managementul Dezvoltării Rurale Durabile. Universitatea de Stiinte Agricole și Medicină
Veterinară a Banatului Timișoara: 95-103. </t>
  </si>
  <si>
    <t>Cărătuș Stanciu Mirela, AGROTOURISM AND RU
RAL TOURISM THE W
AY OF SUSTAINABLE 
DEVELOPMENT IN RURAL AREAS 
OF SIBIU COUNTY – ROMANIA, Oltenia. Studii și comunicări. Științele naturii, vol. 33, nr.2, 2017, p. 179-182</t>
  </si>
  <si>
    <t xml:space="preserve">Barbu C.H., Spânu Simona (ULBS),  Petru Gabriela, Suciu A. </t>
  </si>
  <si>
    <t>Human factors in the floods of Romania</t>
  </si>
  <si>
    <t xml:space="preserve">Deliverable Report, Van Zyl S., Wilkins S., Hommen G., Van Eijk E., Balau A., Baert R., Hillbrand B., Jonkers F., Maillet C., Bertens T.
</t>
  </si>
  <si>
    <t>transformers-project.eu</t>
  </si>
  <si>
    <t>La revue électronique en sciences de l'environnement, 2017, volume 17, numéro 1, La variabilité spatio-temporelle des inondations dans le Fossé rhénan à la lumière de l'évolution de la vulnérabilité, Brice Martin, Florie Giacona, Benjamin Furst, Charlotte Edelblutte, Nicolas Holleville, Lauriane With, Carine Heitz, Rüdiger Glaser, Iso Himmelsbach, Johannes Schonbein et Annette Boesmeier</t>
  </si>
  <si>
    <t>journals.openedition.org/vertigo/</t>
  </si>
  <si>
    <t>Reducing the Carbon Imprint in the Context of Climate Change-Responsibility for Preserving the Biodiversity in the Sibiu Area</t>
  </si>
  <si>
    <t xml:space="preserve">Camelia Sand Sava, Maria-Mihaela Antofie, Limitation in Conducting Research for Fodder Species Breeding,  Scientific Papers Series Management, Economic Engineering in Agriculture and Rural Development , Vol. 17, Issue 4, 2017, PRINT ISSN 2284-7995, E-ISSN 2285-3952 </t>
  </si>
  <si>
    <t>Nicula Virgil, Spanu Simona, Popșa Roxana (ULBS)</t>
  </si>
  <si>
    <t xml:space="preserve"> Regional tourism development in Romania – consistency with policies and strategies developed at EU Level</t>
  </si>
  <si>
    <t>Pérez-Ramírez, Carlos Alberto; Ivonne Contreras de la Torre. Turismo y Sociedad; Bogotá Vol. 21,  (2017). Diagnóstico turístico local para el ecoturismo comunitario en San Ildefonso (Ixtlahuaca, México)</t>
  </si>
  <si>
    <t>https://ojs.umsida.ac.id/index.php/semnasfi/article/view/1151</t>
  </si>
  <si>
    <r>
      <t xml:space="preserve">SanelaArsićDjordjeNikolićŽivanŽivković: </t>
    </r>
    <r>
      <rPr>
        <i/>
        <sz val="10"/>
        <rFont val="Arial Narrow"/>
        <family val="2"/>
      </rPr>
      <t>Hybrid SWOT - ANP - FANP model for prioritization strategies of sustainable development of ecotourism in National Park Djerdap, Serbia,</t>
    </r>
    <r>
      <rPr>
        <sz val="10"/>
        <rFont val="Arial Narrow"/>
        <family val="2"/>
      </rPr>
      <t xml:space="preserve"> Elsevier, Forest Policy and Economics
Volume 80, July 2017</t>
    </r>
  </si>
  <si>
    <t>https://www.sciencedirect.com/science/article/pii/S1389934116301915</t>
  </si>
  <si>
    <t>Wos, SCOPUS</t>
  </si>
  <si>
    <r>
      <t>Jusuf Irianto:</t>
    </r>
    <r>
      <rPr>
        <i/>
        <sz val="10"/>
        <rFont val="Arial Narrow"/>
        <family val="2"/>
      </rPr>
      <t xml:space="preserve"> Policies and Tourism Branding, </t>
    </r>
    <r>
      <rPr>
        <sz val="10"/>
        <rFont val="Arial Narrow"/>
        <family val="2"/>
      </rPr>
      <t>Prosiding Semnasfi, Vol 1, No 1 (2017)</t>
    </r>
  </si>
  <si>
    <t>http://ojs.umsida.ac.id/index.php/semnasfi/article/view/1151</t>
  </si>
  <si>
    <t xml:space="preserve">Ioan Cosmescu, Cosmin Chindriș, Peer-To-Peer Economy, A Way of Sustainable Tourism Development in Rural Areas, Revista Economică 69:4 (2017) 
 </t>
  </si>
  <si>
    <t>http://economice.ulbsibiu.ro/revista.economica/archive/69407cosmescu&amp;chindris.pdf</t>
  </si>
  <si>
    <t>RePeC; EBSCO; DOAJ, Ulrichs Web,</t>
  </si>
  <si>
    <r>
      <t xml:space="preserve">Wongpanya Nuankaew Pratya Nuankaew Kanakarn Phanniphong Sittichai Bussaman: </t>
    </r>
    <r>
      <rPr>
        <i/>
        <sz val="10"/>
        <rFont val="Arial Narrow"/>
        <family val="2"/>
      </rPr>
      <t>For Discovery: Significant Factors for the Promotion of Tourist Attractions based on Individual Behaviour through Data-mining Techniques, Journal of Humanities and Social Sciences, Vol.28, No.3 (2017)</t>
    </r>
  </si>
  <si>
    <t>https://www.tci-thaijo.org/index.php/ejChophayom/article/view/107049</t>
  </si>
  <si>
    <t xml:space="preserve">Nicula V., Spânu Simona, (2013), </t>
  </si>
  <si>
    <t xml:space="preserve">New Coordinates for the Regional Development of Tourism in
Romania, Conference Proceedings Knowledge-Based Organization, Sibiu, Nicolae Balcescu
Land Forces Academy Publishing House, Sibiu, pag. 185-189, ISSN 1843-6722, </t>
  </si>
  <si>
    <t>7.5.</t>
  </si>
  <si>
    <t>Nicula Virgil, Spanu Simona, (ULBS)</t>
  </si>
  <si>
    <t>Ways of Promoting Cultural Ecotourism for Local Communities in Sibiu Area</t>
  </si>
  <si>
    <t xml:space="preserve">Pérez-Ramírez, Carlos Alberto; Ivonne Contreras de la Torre. Diagnóstico turístico local para el ecoturismo comunitario en San Ildefonso (Ixtlahuaca, México), Turismo y Sociedad; Bogotá Vol. 21,  (2017). </t>
  </si>
  <si>
    <t>search.proquest.com</t>
  </si>
  <si>
    <t>Ways to Promoting Rural, Cultural and Gastronomical Tourism in Mărginimea Sibiului</t>
  </si>
  <si>
    <t>Simtion Daniela., The position of agriculture, agrofood an national economy, Scientific Papers series, Management,</t>
  </si>
  <si>
    <t>Tanase Maria</t>
  </si>
  <si>
    <t>Aspects regarding the phytosanitary situation of an untended apple orchard</t>
  </si>
  <si>
    <t xml:space="preserve">Cristina Stanca-Moise, A STUDY ABOUT THE PEST INSECTS IN THE APPLE TREES ORCHARDS, WITH LOCAL SORTS, SPECIFIC TO SIBIEL VILLAGE (SIBIU COUNTY), IN THE CONDITIONS OF THE YEARS 2015 -2016, Scientific Papers Series Management, Economic Engineering in Agriculture and Rural Development Vol. 16, Issue 4, 2016 PRINT ISSN 2284 -7995, E-ISSN 2285-3952 </t>
  </si>
  <si>
    <t>Tănase Maria</t>
  </si>
  <si>
    <t>Issues concerning the typology of rural touristic pensions from Marginimea Sibiului, Sibiu County, Romania</t>
  </si>
  <si>
    <t>Simtion  Daniela , THE POSITION OF AGRICULTURE, AGRO-FOOD SYSTEM AND NATIONAL ECONOMY, Scientific Papers: Management, Economic Engineering in Agriculture &amp; Rural Development . 2017, Vol. 17 Issue 1, p413-418. 6p</t>
  </si>
  <si>
    <t>Capitol ”Tehnologii de Agricultură Ecologică”, In ”Agricultura Durabilă În Zona Montană”</t>
  </si>
  <si>
    <t xml:space="preserve">Stanciu M., Dumitru M., Tănase M. </t>
  </si>
  <si>
    <t>STRUCTURE AND DEVELOPMENT OF THE RURAL TOURISM NETWORK „BIENVENUE A LA FERME”</t>
  </si>
  <si>
    <r>
      <t>GiampaoloViglia &amp;GrazianoAbrate</t>
    </r>
    <r>
      <rPr>
        <vertAlign val="superscript"/>
        <sz val="10"/>
        <rFont val="Arial Narrow"/>
        <family val="2"/>
      </rPr>
      <t xml:space="preserve">,,  </t>
    </r>
    <r>
      <rPr>
        <sz val="10"/>
        <rFont val="Arial Narrow"/>
        <family val="2"/>
      </rPr>
      <t xml:space="preserve">When distinction does not pay off - Investigating the determinants of European agritourism prices, Journal of Business Research, Volume 80, November 2017, Pages 45-52, </t>
    </r>
  </si>
  <si>
    <t>https://www.sciencedirect.com/science/article/abs/pii/S0148296317302229, https://doi.org/10.1016/j.jbusres.2017.07.004</t>
  </si>
  <si>
    <t>Maria Tănase, Camelia Sand</t>
  </si>
  <si>
    <t>Aspects regarding the physiology of cuscuta (Cuscuta L. Convolvulaceae)</t>
  </si>
  <si>
    <t xml:space="preserve">Anikin V. V., Nikelshparg М. I., Nikelshparg E. I., Konyukhov I. V. Photosynthetic Activity of the Dodder Cuscuta Campestris (Convolvulaceae) in Case of Plant Inhabitation by the Gallformed Weevil Smicronyx Smreczynskii (Coleoptera, Curculionidae). Izv. Saratov Univ. (N. S.), Ser. Chemistry. Biology. Ecology, 2017, vol. 17, iss. 1, pp. 42-47 (in Russian). </t>
  </si>
  <si>
    <t>DOI: 10.18500I1816-9775-2017-17-1-42-47., https://cyberleninka.ru/article/n/fotosinteticheskaya-aktivnost-u-poviliki-cuscuta-campestris-convolvulaceae-pri-zaselenii-rasteniya-galloobrazovatelem-dolgonosikom</t>
  </si>
  <si>
    <t>Aided phytostabilization using Miscanthus sinensis× giganteus on heavy metal-contaminated soils</t>
  </si>
  <si>
    <r>
      <t>Haipeng Guo  Xue Feng  Chuntao Hong  Houming Chen  Fanrong Zeng  Bingsong Zheng Dean Jiang,</t>
    </r>
    <r>
      <rPr>
        <i/>
        <sz val="10"/>
        <rFont val="Arial Narrow"/>
        <family val="2"/>
      </rPr>
      <t xml:space="preserve"> Malate secretion from the root system is an important reason for higher resistance of Miscanthus sacchariflorus to cadmium,</t>
    </r>
    <r>
      <rPr>
        <sz val="10"/>
        <rFont val="Arial Narrow"/>
        <family val="2"/>
      </rPr>
      <t xml:space="preserve"> , Physiologia Plantarum, Volume159, Issue3, March 2017,Pages 340-353</t>
    </r>
  </si>
  <si>
    <t>https://onlinelibrary.wiley.com/doi/pdf/10.1111/ppl.12526</t>
  </si>
  <si>
    <t>WoS TR , SCOPUS</t>
  </si>
  <si>
    <t>Vecerdea (Pavel) Petronela-Bianca</t>
  </si>
  <si>
    <r>
      <t xml:space="preserve">Yumei Hua, Kate V.Heal, Wolfgang Friesl-Hanl, </t>
    </r>
    <r>
      <rPr>
        <i/>
        <sz val="10"/>
        <rFont val="Arial Narrow"/>
        <family val="2"/>
      </rPr>
      <t>The use of red mud as an immobiliser for metal/metalloid-contaminated soil: A review</t>
    </r>
    <r>
      <rPr>
        <sz val="10"/>
        <rFont val="Arial Narrow"/>
        <family val="2"/>
      </rPr>
      <t>, ,Journal of Hazardous Materials
Volume 325, 5 March 2017, Pages 17-30</t>
    </r>
  </si>
  <si>
    <t>https://www.sciencedirect.com/science/article/pii/S0304389416311165?via%3Dihub</t>
  </si>
  <si>
    <r>
      <t xml:space="preserve">Daniel Wasilkowski , Anna Nowak , Grażyna Płaza , Agnieszka Mrozik, </t>
    </r>
    <r>
      <rPr>
        <i/>
        <sz val="10"/>
        <rFont val="Arial Narrow"/>
        <family val="2"/>
      </rPr>
      <t xml:space="preserve"> Effects of Pulp and Na-Bentonite Amendments on the Mobility of Trace Elements, Soil Enzymes Activity and Microbial Parameters under Ex </t>
    </r>
    <r>
      <rPr>
        <sz val="10"/>
        <rFont val="Arial Narrow"/>
        <family val="2"/>
      </rPr>
      <t>Situ Aided Phytostabilization
Published: January 9, 2017</t>
    </r>
  </si>
  <si>
    <t>http://journals.plos.org/plosone/article?id=10.1371/journal.pone.0169688#abstract0</t>
  </si>
  <si>
    <r>
      <t xml:space="preserve">Philippe Laval-Gilly, Sonia Henry Mélanie Mazziotti Antoine Bonnefoy Alain Comel Jaïro Falla, </t>
    </r>
    <r>
      <rPr>
        <i/>
        <sz val="10"/>
        <rFont val="Arial Narrow"/>
        <family val="2"/>
      </rPr>
      <t>Miscanthus x Giganteus Composition in Metals and Potassium After Culture on Polluted Soil and Its Use as Biofuel</t>
    </r>
    <r>
      <rPr>
        <sz val="10"/>
        <rFont val="Arial Narrow"/>
        <family val="2"/>
      </rPr>
      <t>, BioEnergy ResearchSeptember 2017, Volume 10, Issue 3, pp 846–852</t>
    </r>
  </si>
  <si>
    <t>An overview of indexes to evaluate terrestrial plants for phytoremediation purposes (Review), Ecological Indicators
Volume 82, November 2017, Pages 367-380
Author links open overlay panelAlessandroBuscaroli</t>
  </si>
  <si>
    <r>
      <t xml:space="preserve">Jacek KRZYŻAK1 , Marta POGRZEBA1 , Szymon RUSINOWSKI1 , John CLIFTON-BROWN2 , Jon Paul McCALMONT2 , Andreas KIESEL3 , Anja MANGOLD3 , Michal MOS4, </t>
    </r>
    <r>
      <rPr>
        <i/>
        <sz val="10"/>
        <rFont val="Arial Narrow"/>
        <family val="2"/>
      </rPr>
      <t>HEAVY METAL UPTAKE BY NOVEL MISCANTHUS SEED-BASED HYBRIDS CULTIVATED IN HEAVY METAL CONTAMINATED SOIL,</t>
    </r>
    <r>
      <rPr>
        <sz val="10"/>
        <rFont val="Arial Narrow"/>
        <family val="2"/>
      </rPr>
      <t xml:space="preserve"> CIVIL AND ENVIRONMENTAL ENGINEERING REPORTS, CEER 2017; 26 (3): 121-132</t>
    </r>
  </si>
  <si>
    <t>https://www.degruyter.com/downloadpdf/j/ceer.2017.26.issue-3/ceer-2017-0040/ceer-2017-0040.pdf</t>
  </si>
  <si>
    <r>
      <t xml:space="preserve">RobajacDragana1, GligorijevićNikola1, DželetovićŽeljkoAndrejićGordanaNedićOlgica, </t>
    </r>
    <r>
      <rPr>
        <i/>
        <sz val="10"/>
        <rFont val="Arial Narrow"/>
        <family val="2"/>
      </rPr>
      <t>Separation of peroxidases from Miscanthus x giganteus, their partial characterisation and application for degradation of dyes,</t>
    </r>
    <r>
      <rPr>
        <sz val="10"/>
        <rFont val="Arial Narrow"/>
        <family val="2"/>
      </rPr>
      <t xml:space="preserve"> Plant Physiology and Biochemistry
Volume 120, November 2017, Pages 179-185
</t>
    </r>
  </si>
  <si>
    <r>
      <t xml:space="preserve">Bruno Barbosa1, 2, Ana L. Fernando1, </t>
    </r>
    <r>
      <rPr>
        <i/>
        <sz val="10"/>
        <rFont val="Arial Narrow"/>
        <family val="2"/>
      </rPr>
      <t>Chapter 9 – Aided Phytostabilization of Mine Waste, Bio-Geotechnologies for Mine Site Rehabilitation</t>
    </r>
    <r>
      <rPr>
        <sz val="10"/>
        <rFont val="Arial Narrow"/>
        <family val="2"/>
      </rPr>
      <t xml:space="preserve">
2018, Pages 147–157
</t>
    </r>
  </si>
  <si>
    <t>https://www.sciencedirect.com/science/article/pii/B9780128129869000099</t>
  </si>
  <si>
    <r>
      <t>Daoming Chen, Xiao Yang, zeng Shu-Cai,</t>
    </r>
    <r>
      <rPr>
        <i/>
        <sz val="10"/>
        <rFont val="Arial Narrow"/>
        <family val="2"/>
      </rPr>
      <t xml:space="preserve"> Heavy metal tolerance of Miscanthus plants and their tolerance phtoremediation potential in abandonant mine land</t>
    </r>
    <r>
      <rPr>
        <sz val="10"/>
        <rFont val="Arial Narrow"/>
        <family val="2"/>
      </rPr>
      <t xml:space="preserve">,
Chinese Journal of Apllied Ecologz, Apr. 2007, 28 (4)Ş 1397-1406 ＷＵ </t>
    </r>
  </si>
  <si>
    <t>http://www.cjae.net/CN/article/downloadArticleFile.do?attachType=PDF&amp;id=21012</t>
  </si>
  <si>
    <t>https://www.scopus.com/authid/detail.uri?authorId=55619488100</t>
  </si>
  <si>
    <t>Effects of biochars and compost mixtures and inorganic additives on immobilisation of heavy metals in contaminated soils</t>
  </si>
  <si>
    <r>
      <t xml:space="preserve">Isabel Hilber, Ana Catarina Bastos, Susana Loureiro ORCID Icon, Gerhard Soja, Aleksandra Marsz, Gerard Cornelissen &amp; Thomas D. Bucheli,The different faces of biochar: contamination risk versus remediation tool, Journal of Environmental Engineering and Landscape, 02 Feb 2017.
Management
</t>
    </r>
    <r>
      <rPr>
        <i/>
        <sz val="10"/>
        <rFont val="Arial Narrow"/>
        <family val="2"/>
      </rPr>
      <t xml:space="preserve">The different faces of biochar: contamination risk versus remediation tool
</t>
    </r>
  </si>
  <si>
    <t>https://www.tandfonline.com/doi/pdf/10.3846/16486897.2016.1254089?needAccess=true,</t>
  </si>
  <si>
    <t>Qi, F., Kuppusamy, S., Naidu, R., (...), Semple, K.T., Wang, H.,Pyrogenic carbon and its role in contaminant immobilization in soils , Critical Reviews in Environmental Science and Technology 
Volume 47, 2017 - Issue 10</t>
  </si>
  <si>
    <t>https://www.tandfonline.com/doi/abs/10.1080/10643389.2017.1328918</t>
  </si>
  <si>
    <t>WolfgangFriesl-HanlaKlausPlatzera1JohannRiesingaOthmarHoraka2GeorgWaldnera3AndreaWatzingeraMartin H.Gerzabekb,Non-destructive soil amendment application techniques on heavy metal-contaminated grassland: Success and long-term immobilising efficiency,Journal of Environmental Management
Volume 186, Part 2, 15 January 2017, Pages 167-174</t>
  </si>
  <si>
    <t>https://www.sciencedirect.com/science/article/pii/S0301479716306302</t>
  </si>
  <si>
    <t xml:space="preserve">SCOPUS </t>
  </si>
  <si>
    <t>Nadège OustriereEmail authorLilian MarchandGabriel RosetteWolfgang Friesl-HanlMichel Mench,Wood-derived-biochar combined with compost or iron grit for in situ stabilization of Cd, Pb, and Zn in a contaminated soil, Environmental Science and Pollution Research
March 2017, Volume 24, Issue 8, pp 7468–7481</t>
  </si>
  <si>
    <t>https://link.springer.com/article/10.1007/s11356-017-8361-6</t>
  </si>
  <si>
    <t>ining YuanLiyuan ChaiZhihui YangWeichun Yang, Simultaneous immobilization of lead, cadmium, and arsenic in combined contaminated soil with iron hydroxyl phosphate, Journal of Soils and Sediments
February 2017, Volume 17, Issue 2, pp 432–439</t>
  </si>
  <si>
    <t>https://link.springer.com/article/10.1007/s11368-016-1540-0</t>
  </si>
  <si>
    <t>RubénForjánAlfonsoRodríguez-VilaBeatrizCerqueiraEmma F.Covelo, Comparison of the effects of compost versus compost and biochar on the recovery of a mine soil by improving the nutrient content,Journal of Geochemical Exploration
Volume 183, Part A, December 2017, Pages 46-57</t>
  </si>
  <si>
    <t>https://www.sciencedirect.com/science/article/pii/S0375674217302649</t>
  </si>
  <si>
    <t>AltafHussain LahoriaZengqiangZhangaZhanyuGuoaAmanullahMaharbRonghuaLiaMukeshKumar AwasthiacTanveerAli SialaFarhanaKumbhardPingWangaFengShenaJunchaoZhaoaHuiHuanga,Potential use of lime combined with additives on (im)mobilization and phytoavailability of heavy metals from Pb/Zn smelter contaminated soils,Ecotoxicology and Environmental Safety
Volume 145, November 2017, Pages 313-323</t>
  </si>
  <si>
    <t>https://www.sciencedirect.com/science/article/pii/S014765131730461X</t>
  </si>
  <si>
    <t>Altaf HussainLahoriaZengqiangZhangaZhanyuGuoaRonghuaLiaAmanullahMaharbMukesh KumarAwasthiacPingWangaFengShenaFarhanaKumbhardTanveer AliSialaJunchaoZhaoaDiGuoa,Beneficial effects of tobacco biochar combined with mineral additives on (im)mobilization and (bio)availability of Pb, Cd, Cu and Zn from Pb/Zn smelter contaminated soils, Ecotoxicology and Environmental Safety
Volume 145, November 2017, Pages 528-538,</t>
  </si>
  <si>
    <t>https://www.sciencedirect.com/science/article/pii/S014765131730492X</t>
  </si>
  <si>
    <t>Rubén Forján Alfonso Rodríguez-VilaNuria PedrolEmma F. Covelo, Application of Compost and Biochar with Brassica juncea L. to Reduce Phytoavailable Concentrations in a Settling Pond Mine Soil, , Waste and Biomass Valorization
pp 1–14, 09 February 2017</t>
  </si>
  <si>
    <t>https://link.springer.com/article/10.1007/s12649-017-9843-y</t>
  </si>
  <si>
    <t>Rubén ForjánEmail authorAlfonso Rodríguez-VilaEmma F. Covelo, Increasing the Nutrient Content in a Mine Soil Through the Application of Technosol and Biochar and Grown with Brassica juncea L., Waste and Biomass Valorization
pp 1–17, JULY 2017</t>
  </si>
  <si>
    <t>https://link.springer.com/article/10.1007/s12649-017-0027-6</t>
  </si>
  <si>
    <t>Rubén Forján Alfonso Rodríguez-VilaNuria PedrolEmma F. Covelo,  Changes in phytoavailable concentration in mine soil following the application of technosols and biochar with Brassica Juncea Ll. Biochar, Chemical composition, soil applications and ecological impacts, Nova Science publisher, e-book, 2017</t>
  </si>
  <si>
    <t>https://www.researchgate.net/profile/Ruben_Forjan/publication/321697987_Changes_in_phytoavailable_concentrations_in_a_mine_soil_following_the_application_of_technosols_and_biochar_with_Brassica_Juncea_L/links/5a38d9ed0f7e9b7c487006bd/Changes-in-phytoavailable-concentrations-in-a-mine-soil-following-the-application-of-technosols-and-biochar-with-Brassica-Juncea-L.pdf#page=85</t>
  </si>
  <si>
    <t xml:space="preserve"> BP Pavel, E Diacu (Politehnica, Bucuresti)CH Barbu,</t>
  </si>
  <si>
    <t>Long-term Effects on the Fractionation and Mobility of Heavy Metals in a Polluted Soil Treated with Bauxite Residues, REV. CHIM. (Bucharest) ♦ 66 ♦ No. 1 ♦ 2015</t>
  </si>
  <si>
    <t>YumeiHuaaKate V.HealbWolfgangFriesl-Hanl, The use of red mud as an immobiliser for metal/metalloid-contaminated soil: A review, Journal of Hazardous Materials
Volume 325, 5 March 2017, Pages 17-30</t>
  </si>
  <si>
    <t>ANALELE UNIVERSITATII DIN ORADEA FASCICULA BIOLOGIE</t>
  </si>
  <si>
    <t>WoS, Scopus</t>
  </si>
  <si>
    <t>http://www.bioresearch.ro/bioresearch/review.html</t>
  </si>
  <si>
    <t>Lucrări Stiintifice. Management Agricol.</t>
  </si>
  <si>
    <t>EBSCO, CABI Full Text</t>
  </si>
  <si>
    <t>http://www.lsma.ro/index.php/lsma/about/editorialTeam</t>
  </si>
  <si>
    <t>Antofie AA</t>
  </si>
  <si>
    <t>https://www.rombio.eu/</t>
  </si>
  <si>
    <t>Acta Universitatis Cibiniensis. Series E: Food Technology The Journal of „Lucian Blaga“ University of Sibiu</t>
  </si>
  <si>
    <t>17.09.2017</t>
  </si>
  <si>
    <t>AgriFood 2017</t>
  </si>
  <si>
    <t>Natională</t>
  </si>
  <si>
    <t xml:space="preserve">International Conference AGRI-FOOD 2017
“AGRICULTURE AND FOOD FOR THE XXI CENTURY”
May 11-13, 2017, Sibiu, </t>
  </si>
  <si>
    <t>Agri-food 2017 - AGRICULTURE AND FOOD FOR THE XXIth CENTURY</t>
  </si>
  <si>
    <t>Nationala</t>
  </si>
  <si>
    <t>Barbu Ion</t>
  </si>
  <si>
    <t xml:space="preserve">“AGRICULTURE AND FOOD FOR THE XXI CENTURY”  </t>
  </si>
  <si>
    <t>Națională</t>
  </si>
  <si>
    <t>Membru în comitetul de organizare</t>
  </si>
  <si>
    <t xml:space="preserve">Dumitru Mariana </t>
  </si>
  <si>
    <t>“Agricultural and food for the XXI century,  2017, - ISSN 1843-0694, pag. 48-52</t>
  </si>
  <si>
    <t>naţională</t>
  </si>
  <si>
    <t>http://saiapm.ulbsibiu.ro/wp-content/uploads/2017/06/Volum</t>
  </si>
  <si>
    <t>Gaspar Eniko</t>
  </si>
  <si>
    <t>Iagaru Pompilica</t>
  </si>
  <si>
    <t>17 mai 2017</t>
  </si>
  <si>
    <t>Pascanut Ioan</t>
  </si>
  <si>
    <t>Pășcănuț Ioan</t>
  </si>
  <si>
    <t>Organizator principal</t>
  </si>
  <si>
    <t>Savatie Mircea</t>
  </si>
  <si>
    <t>557-455 (Budac Camelia 55+ Oana Danci 55+ Rusu Horatiu 55+ Volovici Rodica 55+ Chifar Nicolae 55+ Ioan Bondrea Rector 50 + Camelia Sava 60 + 20 Moise Cristina + 20 Spanu Simona + 10 Mirela Caratus +20 George Moise)</t>
  </si>
  <si>
    <t>Descrierea condițiilor pedologice, identificarea și caracterizarea tipurilor de sol, identificarea fenomenelor de degradare al solului cu încadrarea într-un anumit grad de degradare din zona Merghindeal, Glâmboaca și Bruiu</t>
  </si>
  <si>
    <t>Batista Lucian Traian, PF</t>
  </si>
  <si>
    <t>prof.univ.dr.ing.SAVA Camelia</t>
  </si>
  <si>
    <t>03.2017-04.2017</t>
  </si>
  <si>
    <t>sept-dec 2017</t>
  </si>
  <si>
    <t>Asigurarea functionarii in bune conditii a statiunii didactice prin dezvoltarea infrastructurii de sustinere a activitatilor didactice  si de cercetare in domeniul agricol</t>
  </si>
  <si>
    <t>CNFIS-FDI-2017</t>
  </si>
  <si>
    <t>iubie/2017 - decembrie/2017</t>
  </si>
  <si>
    <t>CNFIS</t>
  </si>
  <si>
    <t>iunie/2017 - decembrie/2017</t>
  </si>
  <si>
    <t>Moise Maria</t>
  </si>
  <si>
    <t>iunie-decembrie 2017</t>
  </si>
  <si>
    <t>sept 2017-Dec 2017</t>
  </si>
  <si>
    <t xml:space="preserve">450 (Economice 45+ Stiinte 45+ Stiinte socio-umane 45+Biblioteca 45+Teologie 45+Rector 50 + Sava 50) </t>
  </si>
  <si>
    <t xml:space="preserve">Educația în gastronomie în susținerea Regiunii Gastronomice Europene Sibiu 2019” 
(contract de finanțare nr. 3857 / 03.05.2017)
</t>
  </si>
  <si>
    <t>CJ Sibiu</t>
  </si>
  <si>
    <t>mai 2017-decembrie 2017</t>
  </si>
  <si>
    <t>2600</t>
  </si>
  <si>
    <t>Antofie M.M.</t>
  </si>
  <si>
    <t>Securizarea accesului durabil la resurse genetice vegetale pentru alimentație și agricultură sub impactul schimbărilor climatice</t>
  </si>
  <si>
    <t>PNIII-PCCDI, 2017</t>
  </si>
  <si>
    <t>https://uefiscdi.ro/resource-83633?&amp;wtok=8c264f80c3b9f47d90d1fe531882c2a3df248fee&amp;wtkps=XY9bDoIwEEX30m+pnVbSMuzBmLgCpIjVQoXyMsa9W8DE6N/N5Jx7MxlKfHqMkYzdzXqSGgSeMJWwXepRIPFGkzlJJEK58iovUy5PD5i6xma8rvp6iOxQunaKlHVNO8OAxJBV50p8Uq7XdpAzEeq0vteH41ZIxhVXLFYzyIP7vWw4QCwABCwtEC/W/s8BFnZ+QB7eKZbdkCqne1tQ15a0L87G59rQwRQjzdrO5M6S9PUG&amp;wchk=e52e4e0828cd33740177d759e14fb9e69d59b95a</t>
  </si>
  <si>
    <t xml:space="preserve">Analiza Proceselor de Transfer si Tehnologii de Fitostabilizare a Metalelor Toxice in Soluri Contaminate </t>
  </si>
  <si>
    <t>PN-III-P1-1.2-PCCDI2017</t>
  </si>
  <si>
    <t>Partener</t>
  </si>
  <si>
    <t>https://uefiscdi.ro/resource-87815?&amp;wtok=b0a99b5083100e10e8cf07ffb6517d7756475e4b&amp;wtkps=XY9bDoIwEEX3Mt+CzDS1ddiDMXEF2FZoAFHKw2jcu4AmRv9uJufcm8lY8SOwZBi7sgqQetZKJiRkGlgwBG9hThsGYce8a4u7pLLNb9urG/KjidBYoqKLaomupplFBg9vm7T4JGOXbkQ1E4rB2st5f1gLlZAmnUg9gzS538uKEKVAFLi0oFys3Z+DybTzA9L0jFt2p1Q3tq9c3LR53LuTD8b6ePBujLO286apIH2+AA==&amp;wchk=d1a46ef329cf7f285a3b388240dc955c30e80d6c</t>
  </si>
  <si>
    <t>http://www.cnfis.ro/wp-content/uploads/2017/05/FDI2017-rezultate-evaluare-CNFIS-site.pdf</t>
  </si>
  <si>
    <t>mai, 2017</t>
  </si>
  <si>
    <t>STUDIU PRIVIND ÎNTRECERILE ATLETICE DIN ANGLIA,
SECOLELE XVII-XIX</t>
  </si>
  <si>
    <t>Turcu Dionisie Marian, Turcu Vladimir, Cărătuș Mirela</t>
  </si>
  <si>
    <t>CULTURA MEDIEŞANĂ</t>
  </si>
  <si>
    <t>VI</t>
  </si>
  <si>
    <t>34-37</t>
  </si>
  <si>
    <t>ISSN 2285 – 4045</t>
  </si>
  <si>
    <t>Conservation and improvement of grassland biodiversity by adopting sustainable management for grassland agroecosystem resources</t>
  </si>
  <si>
    <t>Iagăru Pompilica, Iagăru Romulus</t>
  </si>
  <si>
    <t>74-80</t>
  </si>
  <si>
    <t>Air quality under the conditions of economic development of the city of Sibiu</t>
  </si>
  <si>
    <t>Iagăru Romulus, Iagăru Pompilica</t>
  </si>
  <si>
    <t>81-89</t>
  </si>
  <si>
    <t>PROTECTED INSECTS OF COMMUNITY INTEREST FROM THE "DUMBRAVA SIBIULUI" FOREST, SIBIU COUNTY</t>
  </si>
  <si>
    <t>Genetically modified crops and agriculture.
Minireview</t>
  </si>
  <si>
    <t>Agrifood 2017</t>
  </si>
  <si>
    <t>I</t>
  </si>
  <si>
    <t>138-144</t>
  </si>
  <si>
    <t>The Action Of The Component Elements Inscribed In The Liabilities Of The Balance Of Account</t>
  </si>
  <si>
    <t>The Analysis Of The Patrimonial-Financial Situation At The Level Of A Company</t>
  </si>
  <si>
    <t>Between plant genetic resources for food and agriculture and culinary tourism - poster</t>
  </si>
  <si>
    <t>Antofie MM.</t>
  </si>
  <si>
    <t>Analiza comparativa privind calitatea mierii de albine in stupine private din judetuele Sibiu si Valcea  - poster</t>
  </si>
  <si>
    <t>Antofie MM (ULBS), Sand Sava C (ULBS), Stancă-Moise C, Moise G.</t>
  </si>
  <si>
    <t xml:space="preserve">X Congres national de apiterapie </t>
  </si>
  <si>
    <t>http://www.apiterapie.ro/congres-x-sra/afis-congres-x-sra-sibiu-2017/#main</t>
  </si>
  <si>
    <t>6-10 oct.17</t>
  </si>
  <si>
    <t>Viata in epribetă, lecții Elena, Merele bunicii</t>
  </si>
  <si>
    <t>MUSEUM AND SCIENTIFIC RESEARCH</t>
  </si>
  <si>
    <t>http://www.sesiuneinternationalamuzeulolteniei.ro/final.pdf</t>
  </si>
  <si>
    <t>7-9 septembrie 2017</t>
  </si>
  <si>
    <t>Microscopie asistată pe calculator</t>
  </si>
  <si>
    <t>Noaptea Cercetătorilor 2017</t>
  </si>
  <si>
    <t>29 sept. 2017</t>
  </si>
  <si>
    <t>Ferric chloride influence on the active micro-organisms in wastewater treatment plants</t>
  </si>
  <si>
    <t>Gaşpar E., Barbu C.H.</t>
  </si>
  <si>
    <t>International Conference AGRI-FOOD 2017 “AGRICULTURE AND FOOD FOR THE XXIth CENTURY” Sibiu</t>
  </si>
  <si>
    <t xml:space="preserve">Aparatură, tehnică și
metode de cercetare </t>
  </si>
  <si>
    <t>GIS – a useful tool for monitoring climatic changes in Sibiu county, Romania</t>
  </si>
  <si>
    <t>Bratu Iulian</t>
  </si>
  <si>
    <t>Dulceață tradițională, ceaiuri de poveste și produse cosmetice</t>
  </si>
  <si>
    <t>Noaptea cercetatorilor - Întâlnire cu știința</t>
  </si>
  <si>
    <t>http://cercetare.ulbsibiu.ro/NoapteaCercetatorilor/NC2017/ProgramScurt2017.pdf</t>
  </si>
  <si>
    <t>29.09.2017</t>
  </si>
  <si>
    <t>PERFORMANCE OBTAINED IN THE GROWTH OF MEAT CHICKENS IN PRIVATE HOUSEHOLDS, P. 31-38</t>
  </si>
  <si>
    <t>Cărătuș Mirela, Găureanu Monica Esperance, Vlad I., Cărătuș N.</t>
  </si>
  <si>
    <t xml:space="preserve"> International Conference AGRI-FOOD 2017
“AGRICULTURE AND FOOD FOR THE XXI CENTURY”
May 11-13, 2017, Sibiu, Romania, sections 1-6, Agriculture and Environmental Protection</t>
  </si>
  <si>
    <t>11-13 MAI 2017</t>
  </si>
  <si>
    <t>Produse ale gastronomiei tradiționale din satul sibian</t>
  </si>
  <si>
    <t>The Scinetific International Conference Museum and Scientific Report</t>
  </si>
  <si>
    <t>COMPARATIVE STUDY  ON EMISSIONS RELEASED BY A DIESEL ENGINE FUELED WITH BIODIESEL AND ONE WITH CONVENTIONAL FUELS</t>
  </si>
  <si>
    <t>Gaşpar Enikő, Barbu Constantin Horia</t>
  </si>
  <si>
    <t>Ceaiuri de poveste si dulceta bunicii</t>
  </si>
  <si>
    <t>Catina si virtutile ei.</t>
  </si>
  <si>
    <t>Catina si virtutile ei</t>
  </si>
  <si>
    <t>Pascanut Ioan, Pop Mihai Radu, Savatie Mircea</t>
  </si>
  <si>
    <t>Viata in eprubeta</t>
  </si>
  <si>
    <t>29  sept. 2017</t>
  </si>
  <si>
    <t>Analiza comparativa privind calitatea mierii de albine in stupine private din judetuele Sibiu si Valcea</t>
  </si>
  <si>
    <t>PLANT GENETIC RESOURCES AND GASTRONOMIC TOURISM</t>
  </si>
  <si>
    <t>Antofie MM (ULBS), Sand Sava C (ULBS)</t>
  </si>
  <si>
    <t>VIII International Scientific Agriculture Symposium Agrosym2017</t>
  </si>
  <si>
    <t>http://www.agrosym.rs.ba/index.php/en/</t>
  </si>
  <si>
    <t>5-8 oct. 17</t>
  </si>
  <si>
    <t>The role of climate in sustainable development in Păltiniș Resort</t>
  </si>
  <si>
    <t>Spânu Simona, Antonie Iuliana</t>
  </si>
  <si>
    <t>Agri-Food 2017/Agriculture and Food for The XXI Century</t>
  </si>
  <si>
    <t xml:space="preserve">Produse ale gastronomiei tradiționale din satul sibian
</t>
  </si>
  <si>
    <t>Spanu Simona</t>
  </si>
  <si>
    <t>Noaptea cercatatorilor</t>
  </si>
  <si>
    <t xml:space="preserve">http://cercetare.ulbsibiu.ro/NoapteaCercetatorilor/NC2017/ProgramLung2017.PDF
</t>
  </si>
  <si>
    <t>29 septembrie</t>
  </si>
  <si>
    <t>Maria Tanase</t>
  </si>
  <si>
    <t>29 sept. 2017 http://cercetare.ulbsibiu.ro/images/images_NC/Afis2017.pdf</t>
  </si>
  <si>
    <t>http://biozoojournals.ro/oscsn/cont/33_2/oscsn_v33n2_cover-content.pdf</t>
  </si>
  <si>
    <t>ok</t>
  </si>
  <si>
    <r>
      <t>ISSN: </t>
    </r>
    <r>
      <rPr>
        <sz val="10"/>
        <color indexed="8"/>
        <rFont val="Arial Narrow"/>
        <family val="2"/>
      </rPr>
      <t>2284-7995</t>
    </r>
  </si>
  <si>
    <r>
      <t> </t>
    </r>
    <r>
      <rPr>
        <sz val="10"/>
        <color indexed="8"/>
        <rFont val="Arial Narrow"/>
        <family val="2"/>
      </rPr>
      <t>WOS:000407960600063</t>
    </r>
  </si>
  <si>
    <r>
      <t> </t>
    </r>
    <r>
      <rPr>
        <sz val="10"/>
        <color indexed="8"/>
        <rFont val="Arial Narrow"/>
        <family val="2"/>
      </rPr>
      <t>WOS:000419287400055</t>
    </r>
  </si>
  <si>
    <r>
      <t>Studia Universitatis Vasile Goldis Arad Seria Stiintele Vietii</t>
    </r>
    <r>
      <rPr>
        <sz val="10"/>
        <color indexed="63"/>
        <rFont val="Arial Narrow"/>
        <family val="2"/>
      </rPr>
      <t> </t>
    </r>
  </si>
  <si>
    <t>http://rrbusiness.ru/en/editorial-board/</t>
  </si>
  <si>
    <t>Asian Journal of Biotechnology and Bioresource Technology COMPARATIVE STUDY ON CONSUMER ACCEPTABILITY OF BREAD PRODUCED WITH COMPOSITE FLOUR FERMENTED BY YEAST ISOLATED FROM PALM WINE AND STALE BREAD</t>
  </si>
  <si>
    <t>Asigurarea functionarii in bune conditii a statiunii didactice prin dezvoltarea infrastructurii de sustinere a activitatilor didactice  si de cercetare in domeniul agricol</t>
  </si>
  <si>
    <t>ISSN: 0034-7752</t>
  </si>
  <si>
    <t>WOS: 000407960600060</t>
  </si>
  <si>
    <t>WOS: 000407960600059</t>
  </si>
  <si>
    <r>
      <t>Rural and Gastronomical Tourismin Baltic Countries</t>
    </r>
    <r>
      <rPr>
        <i/>
        <sz val="10"/>
        <color indexed="8"/>
        <rFont val="Times New Roman"/>
        <family val="1"/>
      </rPr>
      <t/>
    </r>
  </si>
  <si>
    <t>I. Vlad P. Nistoreanu, Marinela Ghereș, Gh. Săvoiu, Mariana Bănuță, Raluca Ciornea, V. Crăciuneanu, Victoria Firescu, Alexandra Grozan, R. Hornoiu, F.L. Isac, I. Plăiaș, Iuliana Pop, S. Rusu, Mirela Stanciu, M. Țaicu, M.O. Tănase, D. Ungureanu</t>
  </si>
  <si>
    <t>Petronela-Bianca Pavel (ULBS, Sibiu), Markus Puschenreiter (BOKU, Viena), Walter W Wenzel (BOKU, Viena), Elena Diacu (Politehnica, Bucuresti ), Constantin Horia Barbu (ULBS, Sibiu)</t>
  </si>
  <si>
    <t>Jasmin KarerEmail authorAnna WawraFranz ZehetnerGerald DunstMario Wagner Petronela-Bianca Pavel (ULBS, Sibiu)Markus PuschenreiterWolfgang Friesl-HanlGerhard Soja</t>
  </si>
  <si>
    <t>42991 / 43077</t>
  </si>
  <si>
    <r>
      <t xml:space="preserve">Galben = OK
</t>
    </r>
    <r>
      <rPr>
        <sz val="12"/>
        <color indexed="10"/>
        <rFont val="Calibri"/>
        <family val="2"/>
        <scheme val="minor"/>
      </rPr>
      <t>Rosu = ATENTIE</t>
    </r>
  </si>
  <si>
    <t>Ş.A.I.A.P.M. / 2017</t>
  </si>
</sst>
</file>

<file path=xl/styles.xml><?xml version="1.0" encoding="utf-8"?>
<styleSheet xmlns="http://schemas.openxmlformats.org/spreadsheetml/2006/main">
  <numFmts count="2">
    <numFmt numFmtId="164" formatCode="0;[Red]0"/>
    <numFmt numFmtId="165" formatCode="0.00;[Red]0.00"/>
  </numFmts>
  <fonts count="79">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9"/>
      <name val="Arial Narrow"/>
      <family val="2"/>
    </font>
    <font>
      <sz val="10"/>
      <name val="Times New Roman"/>
      <family val="1"/>
    </font>
    <font>
      <u/>
      <sz val="10"/>
      <name val="Calibri"/>
      <family val="2"/>
    </font>
    <font>
      <sz val="10"/>
      <color indexed="8"/>
      <name val="Times New Roman"/>
      <family val="1"/>
    </font>
    <font>
      <sz val="10"/>
      <name val="Calibri"/>
      <family val="2"/>
    </font>
    <font>
      <sz val="9"/>
      <name val="Calibri"/>
      <family val="2"/>
    </font>
    <font>
      <sz val="11"/>
      <name val="Arial Narrow"/>
      <family val="2"/>
    </font>
    <font>
      <i/>
      <sz val="10"/>
      <color indexed="8"/>
      <name val="Arial Narrow"/>
      <family val="2"/>
      <charset val="238"/>
    </font>
    <font>
      <sz val="9"/>
      <name val="Arial"/>
      <family val="2"/>
    </font>
    <font>
      <sz val="10"/>
      <name val="Arial"/>
      <family val="2"/>
    </font>
    <font>
      <sz val="10"/>
      <color indexed="63"/>
      <name val="Arial Narrow"/>
      <family val="2"/>
    </font>
    <font>
      <i/>
      <sz val="10"/>
      <color indexed="8"/>
      <name val="Times New Roman"/>
      <family val="1"/>
    </font>
    <font>
      <i/>
      <sz val="10"/>
      <name val="Arial Narrow"/>
      <family val="2"/>
    </font>
    <font>
      <vertAlign val="superscript"/>
      <sz val="10"/>
      <name val="Arial Narrow"/>
      <family val="2"/>
    </font>
    <font>
      <b/>
      <sz val="9"/>
      <color indexed="81"/>
      <name val="Tahoma"/>
      <family val="2"/>
    </font>
    <font>
      <sz val="9"/>
      <color indexed="81"/>
      <name val="Tahoma"/>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0"/>
      <color theme="1"/>
      <name val="Arial Narrow"/>
      <family val="2"/>
    </font>
    <font>
      <sz val="10"/>
      <color rgb="FF000000"/>
      <name val="Arial Narrow"/>
      <family val="2"/>
    </font>
    <font>
      <u/>
      <sz val="10"/>
      <color theme="10"/>
      <name val="Calibri"/>
      <family val="2"/>
    </font>
    <font>
      <sz val="10"/>
      <name val="Calibri"/>
      <family val="2"/>
      <scheme val="minor"/>
    </font>
    <font>
      <sz val="10"/>
      <color theme="1"/>
      <name val="Arial Narrow"/>
      <family val="2"/>
      <charset val="238"/>
    </font>
    <font>
      <sz val="9"/>
      <name val="Calibri"/>
      <family val="2"/>
      <scheme val="minor"/>
    </font>
    <font>
      <u/>
      <sz val="10"/>
      <color theme="10"/>
      <name val="Arial Narrow"/>
      <family val="2"/>
    </font>
    <font>
      <sz val="10"/>
      <color rgb="FF26282A"/>
      <name val="Arial Narrow"/>
      <family val="2"/>
    </font>
    <font>
      <sz val="10"/>
      <color rgb="FF333333"/>
      <name val="Arial Narrow"/>
      <family val="2"/>
    </font>
    <font>
      <sz val="10"/>
      <color theme="10"/>
      <name val="Calibri"/>
      <family val="2"/>
    </font>
    <font>
      <b/>
      <sz val="11"/>
      <color rgb="FFFF0000"/>
      <name val="Calibri"/>
      <family val="2"/>
      <scheme val="minor"/>
    </font>
    <font>
      <sz val="10"/>
      <color theme="10"/>
      <name val="Arial Narrow"/>
      <family val="2"/>
    </font>
    <font>
      <sz val="10"/>
      <color rgb="FF222222"/>
      <name val="Arial Narrow"/>
      <family val="2"/>
    </font>
    <font>
      <sz val="11"/>
      <color rgb="FF000000"/>
      <name val="Arial Narrow"/>
      <family val="2"/>
    </font>
    <font>
      <sz val="8"/>
      <color theme="1"/>
      <name val="Arial Narrow"/>
      <family val="2"/>
    </font>
    <font>
      <u/>
      <sz val="11"/>
      <color theme="10"/>
      <name val="Arial Narrow"/>
      <family val="2"/>
    </font>
    <font>
      <sz val="11"/>
      <color rgb="FF333333"/>
      <name val="Arial Narrow"/>
      <family val="2"/>
    </font>
    <font>
      <i/>
      <sz val="10"/>
      <color theme="1"/>
      <name val="Arial Narrow"/>
      <family val="2"/>
    </font>
    <font>
      <sz val="10"/>
      <color rgb="FF2A2A2A"/>
      <name val="Arial Narrow"/>
      <family val="2"/>
    </font>
    <font>
      <sz val="10"/>
      <color rgb="FF444444"/>
      <name val="Arial Narrow"/>
      <family val="2"/>
    </font>
    <font>
      <sz val="14"/>
      <color rgb="FF222222"/>
      <name val="Arial"/>
      <family val="2"/>
    </font>
    <font>
      <u/>
      <sz val="10"/>
      <name val="Arial Narrow"/>
      <family val="2"/>
      <charset val="238"/>
    </font>
    <font>
      <sz val="12"/>
      <name val="Calibri"/>
      <family val="2"/>
      <scheme val="minor"/>
    </font>
    <font>
      <sz val="12"/>
      <color theme="1"/>
      <name val="Calibri"/>
      <family val="2"/>
      <scheme val="minor"/>
    </font>
    <font>
      <b/>
      <sz val="12"/>
      <name val="Calibri"/>
      <family val="2"/>
      <scheme val="minor"/>
    </font>
    <font>
      <sz val="12"/>
      <color indexed="8"/>
      <name val="Calibri"/>
      <family val="2"/>
      <scheme val="minor"/>
    </font>
    <font>
      <sz val="12"/>
      <color rgb="FF7030A0"/>
      <name val="Calibri"/>
      <family val="2"/>
      <scheme val="minor"/>
    </font>
    <font>
      <sz val="12"/>
      <color indexed="10"/>
      <name val="Calibri"/>
      <family val="2"/>
      <scheme val="minor"/>
    </font>
    <font>
      <b/>
      <sz val="12"/>
      <color indexed="8"/>
      <name val="Calibri"/>
      <family val="2"/>
      <scheme val="minor"/>
    </font>
    <font>
      <sz val="12"/>
      <color rgb="FFFF0000"/>
      <name val="Calibri"/>
      <family val="2"/>
      <scheme val="minor"/>
    </font>
  </fonts>
  <fills count="12">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C00"/>
        <bgColor rgb="FF000000"/>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46" fillId="0" borderId="0" applyNumberFormat="0" applyFill="0" applyBorder="0" applyAlignment="0" applyProtection="0">
      <alignment vertical="top"/>
      <protection locked="0"/>
    </xf>
    <xf numFmtId="0" fontId="45" fillId="0" borderId="0"/>
  </cellStyleXfs>
  <cellXfs count="567">
    <xf numFmtId="0" fontId="0" fillId="0" borderId="0" xfId="0"/>
    <xf numFmtId="0" fontId="9" fillId="0" borderId="0" xfId="0" applyFont="1"/>
    <xf numFmtId="0" fontId="9" fillId="0" borderId="0" xfId="0" applyFont="1" applyAlignment="1">
      <alignment wrapText="1"/>
    </xf>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10" fillId="0" borderId="0" xfId="0" applyFont="1" applyAlignment="1">
      <alignment wrapText="1"/>
    </xf>
    <xf numFmtId="0" fontId="9" fillId="0" borderId="0" xfId="0" applyFont="1" applyAlignment="1">
      <alignment horizontal="left" wrapText="1"/>
    </xf>
    <xf numFmtId="0" fontId="10" fillId="0" borderId="0" xfId="0" applyFont="1" applyBorder="1" applyAlignment="1">
      <alignment horizontal="center"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3" fillId="0" borderId="0" xfId="0" applyFont="1" applyAlignment="1">
      <alignment vertical="top" wrapText="1"/>
    </xf>
    <xf numFmtId="0" fontId="1" fillId="0" borderId="0" xfId="0" applyFont="1" applyAlignment="1">
      <alignment vertical="top" wrapText="1"/>
    </xf>
    <xf numFmtId="0" fontId="14" fillId="0" borderId="0" xfId="0" applyFont="1" applyAlignment="1">
      <alignment wrapText="1"/>
    </xf>
    <xf numFmtId="0" fontId="15" fillId="0" borderId="0" xfId="0" applyFont="1"/>
    <xf numFmtId="0" fontId="9" fillId="0" borderId="0" xfId="0" applyFont="1" applyBorder="1" applyAlignment="1">
      <alignment vertical="top" wrapText="1"/>
    </xf>
    <xf numFmtId="0" fontId="9" fillId="0" borderId="0" xfId="0" applyFont="1" applyBorder="1" applyAlignment="1">
      <alignment horizontal="center" vertical="top" wrapText="1"/>
    </xf>
    <xf numFmtId="0" fontId="16" fillId="0" borderId="0" xfId="0" applyFont="1"/>
    <xf numFmtId="0" fontId="17" fillId="0" borderId="0" xfId="0" applyFont="1"/>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1" fillId="0" borderId="0" xfId="0" applyNumberFormat="1" applyFont="1" applyAlignment="1">
      <alignment vertical="top" wrapText="1"/>
    </xf>
    <xf numFmtId="2" fontId="1" fillId="0" borderId="0" xfId="0" applyNumberFormat="1" applyFont="1"/>
    <xf numFmtId="2" fontId="3" fillId="0" borderId="0" xfId="0" applyNumberFormat="1" applyFont="1"/>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1" fillId="0" borderId="0" xfId="0" applyNumberFormat="1" applyFont="1" applyAlignment="1">
      <alignment vertical="top" wrapText="1"/>
    </xf>
    <xf numFmtId="49" fontId="1" fillId="0" borderId="0" xfId="0" applyNumberFormat="1" applyFont="1" applyAlignment="1">
      <alignment wrapText="1"/>
    </xf>
    <xf numFmtId="2" fontId="11"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xf numFmtId="0" fontId="10" fillId="0" borderId="0" xfId="0" applyFont="1" applyBorder="1"/>
    <xf numFmtId="0" fontId="9" fillId="0" borderId="0" xfId="0" applyFont="1" applyFill="1"/>
    <xf numFmtId="0" fontId="9" fillId="0" borderId="0" xfId="0" applyFont="1" applyFill="1" applyAlignment="1">
      <alignment vertical="top" wrapText="1"/>
    </xf>
    <xf numFmtId="0" fontId="20"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4" fontId="10" fillId="0" borderId="0" xfId="0" applyNumberFormat="1" applyFont="1" applyAlignment="1">
      <alignment horizontal="center"/>
    </xf>
    <xf numFmtId="4" fontId="10"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10"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0"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xf>
    <xf numFmtId="0" fontId="47" fillId="0" borderId="0" xfId="0" applyFont="1"/>
    <xf numFmtId="0" fontId="6" fillId="0" borderId="0" xfId="0" applyFont="1" applyAlignment="1">
      <alignment horizontal="center"/>
    </xf>
    <xf numFmtId="2" fontId="6" fillId="2" borderId="1"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13" fillId="0" borderId="0" xfId="0" applyFont="1"/>
    <xf numFmtId="0" fontId="3" fillId="2" borderId="4" xfId="0" applyFont="1" applyFill="1" applyBorder="1" applyAlignment="1">
      <alignment horizontal="center" vertical="center" wrapText="1"/>
    </xf>
    <xf numFmtId="0" fontId="48" fillId="0" borderId="0" xfId="0" applyFont="1"/>
    <xf numFmtId="0" fontId="0" fillId="0" borderId="0" xfId="0" applyFill="1"/>
    <xf numFmtId="0" fontId="48" fillId="0" borderId="0" xfId="0" applyFont="1" applyFill="1"/>
    <xf numFmtId="0" fontId="0" fillId="0" borderId="0" xfId="0" applyAlignment="1">
      <alignment vertical="center"/>
    </xf>
    <xf numFmtId="0" fontId="3" fillId="8" borderId="1" xfId="0" applyFont="1" applyFill="1" applyBorder="1" applyAlignment="1">
      <alignment horizontal="center" vertical="center" wrapText="1"/>
    </xf>
    <xf numFmtId="0" fontId="1" fillId="0" borderId="3"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4" fontId="3"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1" fontId="1" fillId="0" borderId="1" xfId="0" applyNumberFormat="1" applyFont="1" applyBorder="1" applyAlignment="1" applyProtection="1">
      <alignment horizontal="center" vertical="top" wrapText="1"/>
      <protection locked="0"/>
    </xf>
    <xf numFmtId="49" fontId="1" fillId="0" borderId="1"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3" fontId="1" fillId="0" borderId="1" xfId="0" applyNumberFormat="1" applyFont="1" applyFill="1" applyBorder="1" applyAlignment="1" applyProtection="1">
      <alignment vertical="top" wrapText="1"/>
      <protection locked="0"/>
    </xf>
    <xf numFmtId="4"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center" vertical="top" wrapText="1"/>
      <protection locked="0"/>
    </xf>
    <xf numFmtId="2" fontId="3" fillId="0" borderId="1" xfId="0" applyNumberFormat="1" applyFont="1" applyBorder="1" applyAlignment="1" applyProtection="1">
      <alignment horizontal="center" vertical="top" wrapText="1"/>
      <protection locked="0"/>
    </xf>
    <xf numFmtId="0" fontId="49" fillId="0" borderId="1" xfId="0" applyFont="1" applyBorder="1" applyAlignment="1" applyProtection="1">
      <alignment vertical="top" wrapText="1"/>
      <protection locked="0"/>
    </xf>
    <xf numFmtId="0" fontId="49" fillId="0" borderId="1" xfId="0" applyFont="1" applyBorder="1" applyAlignment="1" applyProtection="1">
      <alignment horizontal="center" vertical="top" wrapText="1"/>
      <protection locked="0"/>
    </xf>
    <xf numFmtId="3" fontId="3" fillId="0" borderId="1" xfId="0" applyNumberFormat="1" applyFont="1" applyFill="1" applyBorder="1" applyAlignment="1" applyProtection="1">
      <alignment horizontal="center" vertical="top" wrapText="1"/>
      <protection locked="0"/>
    </xf>
    <xf numFmtId="3"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4" fillId="0" borderId="1" xfId="1" applyFont="1" applyFill="1" applyBorder="1" applyAlignment="1" applyProtection="1">
      <alignment horizontal="center" vertical="top" wrapText="1"/>
      <protection locked="0"/>
    </xf>
    <xf numFmtId="2" fontId="3" fillId="0" borderId="1" xfId="0" applyNumberFormat="1" applyFont="1" applyFill="1" applyBorder="1" applyAlignment="1" applyProtection="1">
      <alignment horizontal="center" vertical="top" wrapText="1"/>
      <protection locked="0"/>
    </xf>
    <xf numFmtId="0" fontId="3" fillId="9" borderId="3"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top" wrapText="1"/>
      <protection locked="0"/>
    </xf>
    <xf numFmtId="2" fontId="6" fillId="0" borderId="2" xfId="0" applyNumberFormat="1" applyFont="1" applyFill="1" applyBorder="1" applyAlignment="1" applyProtection="1">
      <alignment horizontal="center" vertical="center" wrapText="1"/>
      <protection locked="0"/>
    </xf>
    <xf numFmtId="0" fontId="0" fillId="0" borderId="0" xfId="0"/>
    <xf numFmtId="0" fontId="51" fillId="0" borderId="1" xfId="1" applyFont="1" applyBorder="1" applyAlignment="1" applyProtection="1">
      <alignment horizontal="center" vertical="top" wrapText="1"/>
      <protection locked="0"/>
    </xf>
    <xf numFmtId="0" fontId="1" fillId="0" borderId="1" xfId="0" applyFont="1" applyBorder="1" applyAlignment="1" applyProtection="1">
      <alignment horizontal="center" vertical="center" wrapText="1"/>
      <protection locked="0"/>
    </xf>
    <xf numFmtId="0" fontId="51" fillId="0" borderId="1" xfId="1" applyFont="1" applyBorder="1" applyAlignment="1" applyProtection="1">
      <alignment horizontal="center" vertical="center" wrapText="1"/>
      <protection locked="0"/>
    </xf>
    <xf numFmtId="0" fontId="31" fillId="0" borderId="1" xfId="1" applyFont="1" applyBorder="1" applyAlignment="1" applyProtection="1">
      <alignment horizontal="center" vertical="top" wrapText="1"/>
      <protection locked="0"/>
    </xf>
    <xf numFmtId="0" fontId="31" fillId="0" borderId="1" xfId="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top" wrapText="1"/>
      <protection locked="0"/>
    </xf>
    <xf numFmtId="0" fontId="1" fillId="0" borderId="1" xfId="0"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left" vertical="center" wrapText="1"/>
      <protection locked="0"/>
    </xf>
    <xf numFmtId="0" fontId="33" fillId="0" borderId="1" xfId="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52" fillId="0" borderId="1" xfId="0" applyFont="1" applyBorder="1" applyAlignment="1" applyProtection="1">
      <alignment horizontal="center" vertical="center" wrapText="1"/>
      <protection locked="0"/>
    </xf>
    <xf numFmtId="0" fontId="29" fillId="0" borderId="1" xfId="0" applyFont="1" applyBorder="1" applyAlignment="1" applyProtection="1">
      <alignment horizontal="left" vertical="center" wrapText="1"/>
      <protection locked="0"/>
    </xf>
    <xf numFmtId="0" fontId="1" fillId="0" borderId="12" xfId="0" applyFont="1" applyBorder="1" applyAlignment="1" applyProtection="1">
      <alignment vertical="top" wrapText="1"/>
      <protection locked="0"/>
    </xf>
    <xf numFmtId="0" fontId="1" fillId="0" borderId="12" xfId="0" applyFont="1" applyBorder="1" applyAlignment="1" applyProtection="1">
      <alignment horizontal="center" vertical="top" wrapText="1"/>
      <protection locked="0"/>
    </xf>
    <xf numFmtId="4" fontId="1" fillId="0" borderId="12" xfId="0" applyNumberFormat="1" applyFont="1" applyBorder="1" applyAlignment="1" applyProtection="1">
      <alignment horizontal="center" vertical="top" wrapText="1"/>
      <protection locked="0"/>
    </xf>
    <xf numFmtId="0" fontId="1" fillId="0" borderId="1" xfId="1" applyFont="1" applyBorder="1" applyAlignment="1" applyProtection="1">
      <alignment horizontal="center" vertical="top" wrapText="1"/>
      <protection locked="0"/>
    </xf>
    <xf numFmtId="0" fontId="53" fillId="0" borderId="1" xfId="0" applyFont="1" applyBorder="1" applyAlignment="1" applyProtection="1">
      <alignment horizontal="center" vertical="top" wrapText="1"/>
      <protection locked="0"/>
    </xf>
    <xf numFmtId="0" fontId="53" fillId="0" borderId="1" xfId="0" applyFont="1" applyBorder="1" applyAlignment="1" applyProtection="1">
      <alignment vertical="top" wrapText="1"/>
      <protection locked="0"/>
    </xf>
    <xf numFmtId="0" fontId="53" fillId="0" borderId="1" xfId="0" applyFont="1" applyBorder="1" applyAlignment="1" applyProtection="1">
      <alignment vertical="center" wrapText="1"/>
      <protection locked="0"/>
    </xf>
    <xf numFmtId="0" fontId="23" fillId="0" borderId="1" xfId="0" applyFont="1" applyBorder="1" applyAlignment="1" applyProtection="1">
      <alignment horizontal="right"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2" fontId="23" fillId="3" borderId="1" xfId="0" applyNumberFormat="1" applyFont="1" applyFill="1" applyBorder="1" applyAlignment="1" applyProtection="1">
      <alignment vertical="top" wrapText="1"/>
      <protection locked="0"/>
    </xf>
    <xf numFmtId="0" fontId="23" fillId="3" borderId="1" xfId="0" applyFont="1" applyFill="1" applyBorder="1" applyAlignment="1" applyProtection="1">
      <alignment horizontal="left" vertical="top" wrapText="1"/>
      <protection locked="0"/>
    </xf>
    <xf numFmtId="0" fontId="23" fillId="0" borderId="1" xfId="0" applyFont="1" applyBorder="1" applyAlignment="1" applyProtection="1">
      <alignment horizontal="center" vertical="top" wrapText="1"/>
      <protection locked="0"/>
    </xf>
    <xf numFmtId="4" fontId="1" fillId="0" borderId="1" xfId="0" applyNumberFormat="1" applyFont="1" applyBorder="1" applyAlignment="1" applyProtection="1">
      <alignment horizontal="right" vertical="center" wrapText="1"/>
      <protection locked="0"/>
    </xf>
    <xf numFmtId="0" fontId="54" fillId="0" borderId="1" xfId="0" applyFont="1" applyBorder="1" applyAlignment="1" applyProtection="1">
      <alignment horizontal="left" vertical="center" wrapText="1"/>
      <protection locked="0"/>
    </xf>
    <xf numFmtId="0" fontId="34" fillId="0" borderId="1" xfId="1"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1" fontId="29" fillId="0" borderId="1" xfId="0" applyNumberFormat="1" applyFont="1" applyBorder="1" applyAlignment="1" applyProtection="1">
      <alignment horizontal="center" vertical="center" wrapText="1"/>
      <protection locked="0"/>
    </xf>
    <xf numFmtId="4" fontId="2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1" fontId="1" fillId="0" borderId="1" xfId="0" applyNumberFormat="1" applyFont="1" applyBorder="1" applyAlignment="1" applyProtection="1">
      <alignment horizontal="right" vertical="center" wrapText="1"/>
      <protection locked="0"/>
    </xf>
    <xf numFmtId="0" fontId="38" fillId="0" borderId="1" xfId="0" applyFont="1" applyBorder="1" applyAlignment="1" applyProtection="1">
      <alignment horizontal="center" vertical="center" wrapText="1"/>
      <protection locked="0"/>
    </xf>
    <xf numFmtId="0" fontId="52" fillId="0" borderId="1" xfId="0" applyFont="1" applyBorder="1" applyAlignment="1" applyProtection="1">
      <alignment horizontal="left" vertical="center" wrapText="1"/>
      <protection locked="0"/>
    </xf>
    <xf numFmtId="0" fontId="1" fillId="10" borderId="1" xfId="0" applyFont="1" applyFill="1" applyBorder="1" applyAlignment="1" applyProtection="1">
      <alignment horizontal="center" vertical="center" wrapText="1"/>
      <protection locked="0"/>
    </xf>
    <xf numFmtId="0" fontId="49" fillId="10" borderId="1" xfId="0" applyFont="1" applyFill="1" applyBorder="1" applyAlignment="1" applyProtection="1">
      <alignment horizontal="center" vertical="center" wrapText="1"/>
      <protection locked="0"/>
    </xf>
    <xf numFmtId="0" fontId="49" fillId="10" borderId="1" xfId="0" applyFont="1" applyFill="1" applyBorder="1" applyAlignment="1" applyProtection="1">
      <alignment horizontal="center" wrapText="1"/>
      <protection locked="0"/>
    </xf>
    <xf numFmtId="1" fontId="1" fillId="10" borderId="1" xfId="0" applyNumberFormat="1" applyFont="1" applyFill="1" applyBorder="1" applyAlignment="1" applyProtection="1">
      <alignment horizontal="center" vertical="center" wrapText="1"/>
      <protection locked="0"/>
    </xf>
    <xf numFmtId="4" fontId="1" fillId="10" borderId="1" xfId="0" applyNumberFormat="1" applyFont="1" applyFill="1" applyBorder="1" applyAlignment="1" applyProtection="1">
      <alignment horizontal="center" vertical="center" wrapText="1"/>
      <protection locked="0"/>
    </xf>
    <xf numFmtId="0" fontId="55" fillId="10" borderId="1" xfId="1" applyFont="1" applyFill="1" applyBorder="1" applyAlignment="1" applyProtection="1">
      <alignment horizontal="center" vertical="top" wrapText="1"/>
      <protection locked="0"/>
    </xf>
    <xf numFmtId="0" fontId="56" fillId="10" borderId="1" xfId="0" applyFont="1" applyFill="1" applyBorder="1" applyAlignment="1" applyProtection="1">
      <alignment horizontal="center" wrapText="1"/>
      <protection locked="0"/>
    </xf>
    <xf numFmtId="1" fontId="1" fillId="10" borderId="1" xfId="0" applyNumberFormat="1" applyFont="1" applyFill="1" applyBorder="1" applyAlignment="1" applyProtection="1">
      <alignment horizontal="center" vertical="top" wrapText="1"/>
      <protection locked="0"/>
    </xf>
    <xf numFmtId="4" fontId="1" fillId="10" borderId="1" xfId="0" applyNumberFormat="1" applyFont="1" applyFill="1" applyBorder="1" applyAlignment="1" applyProtection="1">
      <alignment horizontal="center" vertical="top" wrapText="1"/>
      <protection locked="0"/>
    </xf>
    <xf numFmtId="0" fontId="1" fillId="10" borderId="1" xfId="0" applyFont="1" applyFill="1" applyBorder="1" applyAlignment="1" applyProtection="1">
      <alignment horizontal="center" vertical="top" wrapText="1"/>
      <protection locked="0"/>
    </xf>
    <xf numFmtId="0" fontId="1" fillId="0" borderId="1" xfId="1" applyFont="1" applyFill="1" applyBorder="1" applyAlignment="1" applyProtection="1">
      <alignment vertical="center" wrapText="1"/>
      <protection locked="0"/>
    </xf>
    <xf numFmtId="0" fontId="35" fillId="0" borderId="1" xfId="1" applyFont="1" applyFill="1" applyBorder="1" applyAlignment="1" applyProtection="1">
      <alignment horizontal="center" vertical="center" wrapText="1"/>
      <protection locked="0"/>
    </xf>
    <xf numFmtId="0" fontId="1" fillId="0" borderId="1" xfId="1" applyFont="1" applyFill="1" applyBorder="1" applyAlignment="1" applyProtection="1">
      <alignment vertical="top" wrapText="1"/>
      <protection locked="0"/>
    </xf>
    <xf numFmtId="1" fontId="1" fillId="0" borderId="1"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pplyProtection="1">
      <alignment horizontal="center" vertical="top"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1" applyFont="1" applyBorder="1" applyAlignment="1" applyProtection="1">
      <alignment horizontal="center" vertical="center" wrapText="1"/>
    </xf>
    <xf numFmtId="1"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33" fillId="0" borderId="1" xfId="1" applyFont="1" applyBorder="1" applyAlignment="1" applyProtection="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1" applyNumberFormat="1" applyFont="1" applyBorder="1" applyAlignment="1" applyProtection="1">
      <alignment horizontal="justify" vertical="top" wrapText="1"/>
    </xf>
    <xf numFmtId="0" fontId="1" fillId="0" borderId="1" xfId="0" applyFont="1" applyBorder="1" applyAlignment="1">
      <alignment horizontal="justify" vertical="center" wrapText="1"/>
    </xf>
    <xf numFmtId="0" fontId="1" fillId="0" borderId="1" xfId="0" applyFont="1" applyBorder="1" applyAlignment="1">
      <alignment horizontal="center" vertical="top" wrapText="1"/>
    </xf>
    <xf numFmtId="0" fontId="57" fillId="0" borderId="1" xfId="2" applyFont="1" applyBorder="1" applyAlignment="1">
      <alignment horizontal="center" vertical="center" wrapText="1"/>
    </xf>
    <xf numFmtId="1"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1" fillId="0" borderId="1" xfId="0" applyFont="1" applyBorder="1" applyAlignment="1">
      <alignment vertical="justify" wrapText="1"/>
    </xf>
    <xf numFmtId="0" fontId="50" fillId="0" borderId="1" xfId="0" applyFont="1" applyBorder="1" applyAlignment="1">
      <alignment vertical="top" wrapText="1"/>
    </xf>
    <xf numFmtId="0" fontId="50" fillId="10" borderId="1" xfId="0" applyFont="1" applyFill="1" applyBorder="1" applyAlignment="1">
      <alignment vertical="top" wrapText="1"/>
    </xf>
    <xf numFmtId="0" fontId="1" fillId="10" borderId="1" xfId="0" applyFont="1" applyFill="1" applyBorder="1" applyAlignment="1">
      <alignment horizontal="left" vertical="top" wrapText="1"/>
    </xf>
    <xf numFmtId="0" fontId="1" fillId="10" borderId="1" xfId="1" applyFont="1" applyFill="1" applyBorder="1" applyAlignment="1" applyProtection="1">
      <alignment vertical="top" wrapText="1"/>
    </xf>
    <xf numFmtId="0" fontId="1" fillId="10" borderId="1" xfId="0" applyFont="1" applyFill="1" applyBorder="1" applyAlignment="1">
      <alignment horizontal="center" vertical="top" wrapText="1"/>
    </xf>
    <xf numFmtId="1" fontId="1" fillId="10" borderId="1" xfId="0" applyNumberFormat="1" applyFont="1" applyFill="1" applyBorder="1" applyAlignment="1">
      <alignment horizontal="center" vertical="top" wrapText="1"/>
    </xf>
    <xf numFmtId="4" fontId="1" fillId="10" borderId="1" xfId="0" applyNumberFormat="1" applyFont="1" applyFill="1" applyBorder="1" applyAlignment="1">
      <alignment horizontal="center" vertical="top" wrapText="1"/>
    </xf>
    <xf numFmtId="0" fontId="1" fillId="10" borderId="1" xfId="0" applyFont="1" applyFill="1" applyBorder="1" applyAlignment="1">
      <alignment vertical="top" wrapText="1"/>
    </xf>
    <xf numFmtId="4" fontId="1" fillId="0" borderId="1" xfId="0" quotePrefix="1" applyNumberFormat="1" applyFont="1" applyBorder="1" applyAlignment="1">
      <alignment horizontal="center" vertical="top" wrapText="1"/>
    </xf>
    <xf numFmtId="0" fontId="58" fillId="0" borderId="1" xfId="1" applyFont="1" applyBorder="1" applyAlignment="1" applyProtection="1">
      <alignment horizontal="center" vertical="top" wrapText="1"/>
    </xf>
    <xf numFmtId="0" fontId="32" fillId="1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1" fillId="10" borderId="1" xfId="1" applyFont="1" applyFill="1" applyBorder="1" applyAlignment="1" applyProtection="1">
      <alignment horizontal="left" vertical="top" wrapText="1"/>
    </xf>
    <xf numFmtId="0" fontId="58" fillId="0" borderId="1" xfId="1"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8" fillId="0" borderId="0" xfId="0" applyFont="1" applyAlignment="1">
      <alignment vertical="center"/>
    </xf>
    <xf numFmtId="0" fontId="59" fillId="0" borderId="0" xfId="0" applyFont="1" applyAlignment="1">
      <alignment vertical="center"/>
    </xf>
    <xf numFmtId="0" fontId="7" fillId="0" borderId="0" xfId="0" applyFont="1" applyBorder="1" applyAlignment="1">
      <alignment horizontal="center" wrapText="1"/>
    </xf>
    <xf numFmtId="0" fontId="6" fillId="0" borderId="0" xfId="0" applyFont="1" applyAlignment="1">
      <alignment horizontal="left" wrapText="1"/>
    </xf>
    <xf numFmtId="0" fontId="1" fillId="0" borderId="3" xfId="0" applyFont="1" applyFill="1" applyBorder="1" applyAlignment="1" applyProtection="1">
      <alignment horizontal="center" vertical="top" wrapText="1"/>
      <protection locked="0"/>
    </xf>
    <xf numFmtId="15"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protection locked="0"/>
    </xf>
    <xf numFmtId="0" fontId="1" fillId="0" borderId="12" xfId="0" applyFont="1" applyFill="1" applyBorder="1" applyAlignment="1" applyProtection="1">
      <alignment vertical="top" wrapText="1"/>
      <protection locked="0"/>
    </xf>
    <xf numFmtId="0" fontId="1" fillId="0" borderId="12"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top"/>
      <protection locked="0"/>
    </xf>
    <xf numFmtId="17" fontId="1" fillId="0" borderId="1" xfId="0" applyNumberFormat="1" applyFont="1" applyFill="1" applyBorder="1" applyAlignment="1" applyProtection="1">
      <alignment horizontal="center" vertical="top" wrapText="1"/>
      <protection locked="0"/>
    </xf>
    <xf numFmtId="0" fontId="1" fillId="0" borderId="0" xfId="0" applyFont="1" applyFill="1" applyAlignment="1" applyProtection="1">
      <alignment horizontal="left" vertical="top" wrapText="1"/>
      <protection locked="0"/>
    </xf>
    <xf numFmtId="0" fontId="1" fillId="0" borderId="1" xfId="1"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top" wrapText="1"/>
      <protection locked="0"/>
    </xf>
    <xf numFmtId="0" fontId="1" fillId="0" borderId="2" xfId="0" applyFont="1" applyFill="1" applyBorder="1" applyAlignment="1" applyProtection="1">
      <alignment vertical="top" wrapText="1"/>
      <protection locked="0"/>
    </xf>
    <xf numFmtId="3" fontId="1" fillId="0" borderId="1" xfId="0" applyNumberFormat="1"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wrapText="1"/>
      <protection locked="0"/>
    </xf>
    <xf numFmtId="0" fontId="49" fillId="0" borderId="1" xfId="0" applyFont="1" applyFill="1" applyBorder="1" applyAlignment="1" applyProtection="1">
      <alignment horizontal="left" vertical="top" wrapText="1"/>
      <protection locked="0"/>
    </xf>
    <xf numFmtId="0" fontId="50" fillId="0" borderId="1" xfId="0" applyFont="1" applyFill="1" applyBorder="1" applyAlignment="1" applyProtection="1">
      <alignment vertical="top" wrapText="1"/>
      <protection locked="0"/>
    </xf>
    <xf numFmtId="0" fontId="49" fillId="0" borderId="1" xfId="0" applyFont="1" applyFill="1" applyBorder="1" applyAlignment="1" applyProtection="1">
      <alignment vertical="top" wrapText="1"/>
      <protection locked="0"/>
    </xf>
    <xf numFmtId="14" fontId="1" fillId="0" borderId="1" xfId="0" applyNumberFormat="1"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3" fontId="1" fillId="0" borderId="1" xfId="0" applyNumberFormat="1" applyFont="1" applyFill="1" applyBorder="1" applyAlignment="1" applyProtection="1">
      <alignment horizontal="right" vertical="top" wrapText="1"/>
      <protection locked="0"/>
    </xf>
    <xf numFmtId="0" fontId="60" fillId="0" borderId="1" xfId="1" applyFont="1" applyFill="1" applyBorder="1" applyAlignment="1" applyProtection="1">
      <alignment vertical="top" wrapText="1"/>
      <protection locked="0"/>
    </xf>
    <xf numFmtId="49" fontId="1" fillId="0" borderId="2" xfId="0" applyNumberFormat="1" applyFont="1" applyFill="1" applyBorder="1" applyAlignment="1" applyProtection="1">
      <alignment vertical="top" wrapText="1"/>
      <protection locked="0"/>
    </xf>
    <xf numFmtId="0" fontId="9"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vertical="top" wrapText="1"/>
      <protection locked="0"/>
    </xf>
    <xf numFmtId="0" fontId="9" fillId="0" borderId="3" xfId="0" applyNumberFormat="1" applyFont="1" applyFill="1" applyBorder="1" applyAlignment="1" applyProtection="1">
      <alignment horizontal="center" vertical="top" wrapText="1"/>
      <protection locked="0"/>
    </xf>
    <xf numFmtId="2" fontId="1" fillId="0" borderId="3" xfId="0" applyNumberFormat="1" applyFont="1" applyFill="1" applyBorder="1" applyAlignment="1" applyProtection="1">
      <alignment horizontal="center" vertical="top" wrapText="1"/>
      <protection locked="0"/>
    </xf>
    <xf numFmtId="49" fontId="9" fillId="0" borderId="3" xfId="0" applyNumberFormat="1" applyFont="1" applyFill="1" applyBorder="1" applyAlignment="1" applyProtection="1">
      <alignment horizontal="center" vertical="top" wrapText="1"/>
      <protection locked="0"/>
    </xf>
    <xf numFmtId="0" fontId="9" fillId="0" borderId="2" xfId="0" applyFont="1" applyFill="1" applyBorder="1" applyAlignment="1" applyProtection="1">
      <alignment vertical="top" wrapText="1"/>
      <protection locked="0"/>
    </xf>
    <xf numFmtId="0" fontId="9" fillId="0" borderId="2" xfId="0"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center" vertical="top" wrapText="1"/>
      <protection locked="0"/>
    </xf>
    <xf numFmtId="0" fontId="9" fillId="0" borderId="3" xfId="0" applyFont="1" applyFill="1" applyBorder="1" applyAlignment="1" applyProtection="1">
      <alignment vertical="top" wrapText="1"/>
      <protection locked="0"/>
    </xf>
    <xf numFmtId="4" fontId="1" fillId="0" borderId="2" xfId="0" applyNumberFormat="1" applyFont="1" applyFill="1" applyBorder="1" applyAlignment="1" applyProtection="1">
      <alignment horizontal="center" vertical="top" wrapText="1"/>
      <protection locked="0"/>
    </xf>
    <xf numFmtId="1" fontId="1"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top" wrapText="1"/>
      <protection locked="0"/>
    </xf>
    <xf numFmtId="49" fontId="1" fillId="0" borderId="3" xfId="0"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wrapText="1"/>
      <protection locked="0"/>
    </xf>
    <xf numFmtId="3" fontId="1" fillId="0" borderId="2" xfId="0" applyNumberFormat="1" applyFont="1" applyFill="1" applyBorder="1" applyAlignment="1" applyProtection="1">
      <alignment vertical="top" wrapText="1"/>
      <protection locked="0"/>
    </xf>
    <xf numFmtId="3" fontId="9" fillId="0" borderId="2" xfId="0" applyNumberFormat="1" applyFont="1" applyFill="1" applyBorder="1" applyAlignment="1" applyProtection="1">
      <alignment horizontal="center" vertical="top" wrapText="1"/>
      <protection locked="0"/>
    </xf>
    <xf numFmtId="0" fontId="50" fillId="0" borderId="14" xfId="0" applyFont="1" applyFill="1" applyBorder="1" applyAlignment="1" applyProtection="1">
      <alignment horizontal="center" vertical="top" wrapText="1"/>
      <protection locked="0"/>
    </xf>
    <xf numFmtId="0" fontId="50" fillId="0" borderId="15" xfId="0" applyFont="1" applyFill="1" applyBorder="1" applyAlignment="1" applyProtection="1">
      <alignment horizontal="center" vertical="top" wrapText="1"/>
      <protection locked="0"/>
    </xf>
    <xf numFmtId="0" fontId="1" fillId="0" borderId="9" xfId="1" applyFont="1" applyFill="1" applyBorder="1" applyAlignment="1" applyProtection="1">
      <alignment horizontal="left" vertical="top" wrapText="1"/>
      <protection locked="0"/>
    </xf>
    <xf numFmtId="0" fontId="1" fillId="0" borderId="10" xfId="0"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3" fontId="1" fillId="0" borderId="5" xfId="0" applyNumberFormat="1" applyFont="1" applyFill="1" applyBorder="1" applyAlignment="1" applyProtection="1">
      <alignment horizontal="right" vertical="top" wrapText="1"/>
      <protection locked="0"/>
    </xf>
    <xf numFmtId="0" fontId="1" fillId="0" borderId="6" xfId="1" applyFont="1" applyFill="1" applyBorder="1" applyAlignment="1" applyProtection="1">
      <alignment horizontal="left" vertical="top" wrapText="1"/>
      <protection locked="0"/>
    </xf>
    <xf numFmtId="0" fontId="1" fillId="0" borderId="6" xfId="0" applyFont="1" applyFill="1" applyBorder="1" applyAlignment="1" applyProtection="1">
      <alignment horizontal="center" vertical="top" wrapText="1"/>
      <protection locked="0"/>
    </xf>
    <xf numFmtId="0" fontId="1" fillId="0" borderId="4" xfId="0" applyFont="1" applyFill="1" applyBorder="1" applyAlignment="1" applyProtection="1">
      <alignment horizontal="center" vertical="top" wrapText="1"/>
      <protection locked="0"/>
    </xf>
    <xf numFmtId="49" fontId="1" fillId="0" borderId="4" xfId="0" applyNumberFormat="1" applyFont="1" applyFill="1" applyBorder="1" applyAlignment="1" applyProtection="1">
      <alignment horizontal="center" vertical="top" wrapText="1"/>
      <protection locked="0"/>
    </xf>
    <xf numFmtId="0" fontId="29" fillId="0" borderId="9" xfId="1" applyFont="1" applyFill="1" applyBorder="1" applyAlignment="1" applyProtection="1">
      <alignment horizontal="left" vertical="top" wrapText="1"/>
      <protection locked="0"/>
    </xf>
    <xf numFmtId="0" fontId="29" fillId="0" borderId="10"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0" fontId="29" fillId="0" borderId="9" xfId="0" applyFont="1" applyFill="1" applyBorder="1" applyAlignment="1" applyProtection="1">
      <alignment horizontal="center" vertical="top" wrapText="1"/>
      <protection locked="0"/>
    </xf>
    <xf numFmtId="0" fontId="29" fillId="0" borderId="11" xfId="0" applyFont="1" applyFill="1" applyBorder="1" applyAlignment="1" applyProtection="1">
      <alignment horizontal="center" vertical="top" wrapText="1"/>
      <protection locked="0"/>
    </xf>
    <xf numFmtId="49" fontId="29" fillId="0" borderId="1" xfId="0" applyNumberFormat="1" applyFont="1" applyFill="1" applyBorder="1" applyAlignment="1" applyProtection="1">
      <alignment horizontal="center" vertical="top" wrapText="1"/>
      <protection locked="0"/>
    </xf>
    <xf numFmtId="3" fontId="29" fillId="0" borderId="5" xfId="0" applyNumberFormat="1" applyFont="1" applyFill="1" applyBorder="1" applyAlignment="1" applyProtection="1">
      <alignment horizontal="center" vertical="top" wrapText="1"/>
      <protection locked="0"/>
    </xf>
    <xf numFmtId="0" fontId="29" fillId="0" borderId="6" xfId="1" applyFont="1" applyFill="1" applyBorder="1" applyAlignment="1" applyProtection="1">
      <alignment horizontal="left" vertical="top" wrapText="1"/>
      <protection locked="0"/>
    </xf>
    <xf numFmtId="0" fontId="29" fillId="0" borderId="6" xfId="0" applyFont="1" applyFill="1" applyBorder="1" applyAlignment="1" applyProtection="1">
      <alignment horizontal="center" vertical="top" wrapText="1"/>
      <protection locked="0"/>
    </xf>
    <xf numFmtId="0" fontId="29" fillId="0" borderId="4" xfId="0" applyFont="1" applyFill="1" applyBorder="1" applyAlignment="1" applyProtection="1">
      <alignment horizontal="center" vertical="top" wrapText="1"/>
      <protection locked="0"/>
    </xf>
    <xf numFmtId="49" fontId="29" fillId="0" borderId="4" xfId="0" applyNumberFormat="1" applyFont="1" applyFill="1" applyBorder="1" applyAlignment="1" applyProtection="1">
      <alignment horizontal="center" vertical="top" wrapText="1"/>
      <protection locked="0"/>
    </xf>
    <xf numFmtId="3" fontId="29" fillId="0" borderId="1" xfId="0" applyNumberFormat="1" applyFont="1" applyFill="1" applyBorder="1" applyAlignment="1" applyProtection="1">
      <alignment horizontal="center" vertical="top" wrapText="1"/>
      <protection locked="0"/>
    </xf>
    <xf numFmtId="0" fontId="57" fillId="0" borderId="1" xfId="0" applyFont="1" applyFill="1" applyBorder="1" applyAlignment="1" applyProtection="1">
      <alignment horizontal="center" vertical="top" wrapText="1"/>
      <protection locked="0"/>
    </xf>
    <xf numFmtId="3" fontId="9" fillId="0" borderId="1" xfId="0" applyNumberFormat="1" applyFont="1" applyFill="1" applyBorder="1" applyAlignment="1" applyProtection="1">
      <alignment horizontal="center" vertical="top" wrapText="1"/>
      <protection locked="0"/>
    </xf>
    <xf numFmtId="49" fontId="50" fillId="0" borderId="15" xfId="0" applyNumberFormat="1" applyFont="1" applyFill="1" applyBorder="1" applyAlignment="1" applyProtection="1">
      <alignment horizontal="center" vertical="top" wrapText="1"/>
      <protection locked="0"/>
    </xf>
    <xf numFmtId="3" fontId="50" fillId="0" borderId="13" xfId="0" applyNumberFormat="1" applyFont="1" applyFill="1" applyBorder="1" applyAlignment="1" applyProtection="1">
      <alignment horizontal="center" vertical="top" wrapText="1"/>
      <protection locked="0"/>
    </xf>
    <xf numFmtId="0" fontId="61" fillId="0" borderId="1" xfId="0"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9"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57"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50" fillId="0" borderId="1" xfId="0" applyFont="1" applyFill="1" applyBorder="1" applyAlignment="1" applyProtection="1">
      <alignment horizontal="left" vertical="top"/>
      <protection locked="0"/>
    </xf>
    <xf numFmtId="0" fontId="57" fillId="0" borderId="1" xfId="0" applyFont="1" applyFill="1" applyBorder="1" applyAlignment="1">
      <alignment horizontal="left" vertical="top" wrapText="1"/>
    </xf>
    <xf numFmtId="0" fontId="1" fillId="0" borderId="1" xfId="0" applyFont="1" applyFill="1" applyBorder="1" applyAlignment="1" applyProtection="1">
      <alignment vertical="top"/>
      <protection locked="0"/>
    </xf>
    <xf numFmtId="0" fontId="50" fillId="0" borderId="4" xfId="0" applyFont="1" applyFill="1" applyBorder="1" applyAlignment="1" applyProtection="1">
      <alignment horizontal="center" vertical="top" wrapText="1"/>
      <protection locked="0"/>
    </xf>
    <xf numFmtId="0" fontId="62" fillId="0" borderId="1" xfId="0" applyFont="1" applyFill="1" applyBorder="1" applyAlignment="1" applyProtection="1">
      <alignment horizontal="center" vertical="top" wrapText="1"/>
      <protection locked="0"/>
    </xf>
    <xf numFmtId="0" fontId="49" fillId="0" borderId="1" xfId="0" applyFont="1" applyFill="1" applyBorder="1" applyAlignment="1" applyProtection="1">
      <alignment horizontal="center" vertical="top" wrapText="1"/>
      <protection locked="0"/>
    </xf>
    <xf numFmtId="0" fontId="35" fillId="0" borderId="1" xfId="0" applyFont="1" applyFill="1" applyBorder="1" applyAlignment="1" applyProtection="1">
      <alignment horizontal="center" vertical="top" wrapText="1"/>
      <protection locked="0"/>
    </xf>
    <xf numFmtId="0" fontId="9" fillId="0" borderId="3" xfId="0" applyFont="1" applyFill="1" applyBorder="1" applyAlignment="1" applyProtection="1">
      <alignment horizontal="left" vertical="top" wrapText="1"/>
      <protection locked="0"/>
    </xf>
    <xf numFmtId="0" fontId="63" fillId="0" borderId="0" xfId="0" applyFont="1" applyFill="1" applyAlignment="1" applyProtection="1">
      <alignment horizontal="left" vertical="top"/>
      <protection locked="0"/>
    </xf>
    <xf numFmtId="0" fontId="1" fillId="0" borderId="3" xfId="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 xfId="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protection locked="0"/>
    </xf>
    <xf numFmtId="0" fontId="1" fillId="0" borderId="11"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29" fillId="0" borderId="11" xfId="1" applyFont="1" applyFill="1" applyBorder="1" applyAlignment="1" applyProtection="1">
      <alignment horizontal="left" vertical="top" wrapText="1"/>
      <protection locked="0"/>
    </xf>
    <xf numFmtId="0" fontId="29" fillId="0" borderId="11" xfId="0" applyFont="1" applyFill="1" applyBorder="1" applyAlignment="1" applyProtection="1">
      <alignment horizontal="left" vertical="top" wrapText="1"/>
      <protection locked="0"/>
    </xf>
    <xf numFmtId="0" fontId="29" fillId="0" borderId="9" xfId="0" applyFont="1" applyFill="1" applyBorder="1" applyAlignment="1" applyProtection="1">
      <alignment horizontal="left" vertical="top" wrapText="1"/>
      <protection locked="0"/>
    </xf>
    <xf numFmtId="0" fontId="29" fillId="0" borderId="4" xfId="1" applyFont="1" applyFill="1" applyBorder="1" applyAlignment="1" applyProtection="1">
      <alignment horizontal="left" vertical="top" wrapText="1"/>
      <protection locked="0"/>
    </xf>
    <xf numFmtId="0" fontId="29" fillId="0" borderId="4"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50" fillId="0" borderId="15" xfId="0" applyFont="1" applyFill="1" applyBorder="1" applyAlignment="1" applyProtection="1">
      <alignment horizontal="left" vertical="top" wrapText="1"/>
      <protection locked="0"/>
    </xf>
    <xf numFmtId="164" fontId="50" fillId="0" borderId="15" xfId="0" applyNumberFormat="1" applyFont="1" applyFill="1" applyBorder="1" applyAlignment="1" applyProtection="1">
      <alignment horizontal="left" vertical="top" wrapText="1"/>
      <protection locked="0"/>
    </xf>
    <xf numFmtId="164" fontId="50" fillId="0" borderId="16" xfId="0" applyNumberFormat="1" applyFont="1" applyFill="1" applyBorder="1" applyAlignment="1" applyProtection="1">
      <alignment horizontal="left" vertical="top" wrapText="1"/>
      <protection locked="0"/>
    </xf>
    <xf numFmtId="0" fontId="64" fillId="0" borderId="1" xfId="1" applyFont="1" applyFill="1" applyBorder="1" applyAlignment="1" applyProtection="1">
      <alignment horizontal="left" vertical="top" wrapText="1"/>
    </xf>
    <xf numFmtId="0" fontId="4" fillId="0" borderId="1" xfId="1" applyFont="1" applyFill="1" applyBorder="1" applyAlignment="1" applyProtection="1">
      <alignment vertical="top" wrapText="1"/>
      <protection locked="0"/>
    </xf>
    <xf numFmtId="0" fontId="4" fillId="0" borderId="3" xfId="1" applyFont="1" applyFill="1" applyBorder="1" applyAlignment="1" applyProtection="1">
      <alignment vertical="top" wrapText="1"/>
      <protection locked="0"/>
    </xf>
    <xf numFmtId="0" fontId="1" fillId="0" borderId="3" xfId="0" applyFont="1" applyFill="1" applyBorder="1" applyAlignment="1" applyProtection="1">
      <alignment vertical="top"/>
      <protection locked="0"/>
    </xf>
    <xf numFmtId="2" fontId="1" fillId="0" borderId="1" xfId="0" applyNumberFormat="1" applyFont="1" applyFill="1" applyBorder="1" applyAlignment="1" applyProtection="1">
      <alignment vertical="top" wrapText="1"/>
      <protection locked="0"/>
    </xf>
    <xf numFmtId="0" fontId="29" fillId="0" borderId="1" xfId="0" applyFont="1" applyFill="1" applyBorder="1" applyAlignment="1" applyProtection="1">
      <alignment vertical="top" wrapText="1"/>
      <protection locked="0"/>
    </xf>
    <xf numFmtId="0" fontId="67" fillId="0" borderId="1" xfId="0" applyFont="1" applyFill="1" applyBorder="1" applyAlignment="1" applyProtection="1">
      <alignment vertical="center" wrapText="1"/>
      <protection locked="0"/>
    </xf>
    <xf numFmtId="0" fontId="8" fillId="0" borderId="0" xfId="0" applyFont="1" applyFill="1"/>
    <xf numFmtId="0" fontId="69" fillId="0" borderId="0" xfId="0" applyFont="1" applyFill="1" applyAlignment="1">
      <alignment vertical="center"/>
    </xf>
    <xf numFmtId="0" fontId="1" fillId="0" borderId="1" xfId="0" applyFont="1" applyFill="1" applyBorder="1" applyAlignment="1" applyProtection="1">
      <alignment horizontal="center" vertical="center"/>
      <protection locked="0"/>
    </xf>
    <xf numFmtId="0" fontId="48" fillId="0" borderId="0" xfId="0" applyFont="1" applyAlignment="1">
      <alignment wrapText="1"/>
    </xf>
    <xf numFmtId="0" fontId="0" fillId="0" borderId="0" xfId="0" applyAlignment="1">
      <alignment vertical="center" wrapText="1"/>
    </xf>
    <xf numFmtId="0" fontId="11" fillId="0" borderId="0"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4" fontId="6" fillId="0" borderId="0" xfId="0" applyNumberFormat="1" applyFont="1" applyAlignment="1">
      <alignment horizontal="center" vertical="center" wrapText="1"/>
    </xf>
    <xf numFmtId="0" fontId="0" fillId="0" borderId="0" xfId="0" applyAlignment="1">
      <alignment horizontal="center" vertical="center"/>
    </xf>
    <xf numFmtId="3" fontId="1" fillId="0" borderId="1" xfId="0" applyNumberFormat="1" applyFont="1" applyFill="1" applyBorder="1" applyAlignment="1" applyProtection="1">
      <alignment horizontal="center" vertical="top"/>
      <protection locked="0"/>
    </xf>
    <xf numFmtId="0" fontId="4" fillId="0" borderId="1" xfId="1" applyFont="1" applyBorder="1" applyAlignment="1" applyProtection="1">
      <alignment horizontal="center" vertical="top" wrapText="1"/>
    </xf>
    <xf numFmtId="0" fontId="23" fillId="0" borderId="1" xfId="0" applyFont="1" applyBorder="1" applyAlignment="1">
      <alignment vertical="top" wrapText="1"/>
    </xf>
    <xf numFmtId="0" fontId="23" fillId="10" borderId="1" xfId="0" applyFont="1" applyFill="1" applyBorder="1" applyAlignment="1">
      <alignment horizontal="center" vertical="top" wrapText="1"/>
    </xf>
    <xf numFmtId="0" fontId="23" fillId="0" borderId="1" xfId="0" applyFont="1" applyBorder="1" applyAlignment="1">
      <alignment horizontal="center" vertical="top" wrapText="1"/>
    </xf>
    <xf numFmtId="0" fontId="70" fillId="0" borderId="1" xfId="1" applyFont="1" applyBorder="1" applyAlignment="1" applyProtection="1">
      <alignment horizontal="center" vertical="top" wrapText="1"/>
    </xf>
    <xf numFmtId="1" fontId="23" fillId="0" borderId="1" xfId="0" applyNumberFormat="1" applyFont="1" applyBorder="1" applyAlignment="1">
      <alignment horizontal="center" vertical="top" wrapText="1"/>
    </xf>
    <xf numFmtId="2"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right" vertical="top" wrapText="1"/>
      <protection locked="0"/>
    </xf>
    <xf numFmtId="0" fontId="0" fillId="0" borderId="0" xfId="0" applyFill="1" applyAlignment="1">
      <alignment horizontal="left" vertical="center"/>
    </xf>
    <xf numFmtId="0" fontId="0" fillId="0" borderId="0" xfId="0" applyFill="1" applyAlignment="1">
      <alignment wrapText="1"/>
    </xf>
    <xf numFmtId="0" fontId="11" fillId="0" borderId="0" xfId="0" applyFont="1" applyBorder="1" applyAlignment="1">
      <alignment horizontal="right" wrapText="1"/>
    </xf>
    <xf numFmtId="0" fontId="10" fillId="0" borderId="0" xfId="0" applyFont="1" applyAlignment="1">
      <alignment horizontal="right" wrapText="1"/>
    </xf>
    <xf numFmtId="0" fontId="6" fillId="2" borderId="1" xfId="0" applyFont="1" applyFill="1" applyBorder="1" applyAlignment="1">
      <alignment horizontal="right" vertical="center" wrapText="1"/>
    </xf>
    <xf numFmtId="2" fontId="6" fillId="0" borderId="0" xfId="0" applyNumberFormat="1" applyFont="1" applyAlignment="1">
      <alignment horizontal="right"/>
    </xf>
    <xf numFmtId="0" fontId="0" fillId="0" borderId="0" xfId="0" applyAlignment="1">
      <alignment horizontal="right"/>
    </xf>
    <xf numFmtId="0" fontId="9" fillId="0" borderId="0" xfId="0" applyFont="1" applyAlignment="1">
      <alignment horizontal="right"/>
    </xf>
    <xf numFmtId="0" fontId="55" fillId="0" borderId="4" xfId="1"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4" fontId="29" fillId="0" borderId="1" xfId="0" applyNumberFormat="1" applyFont="1" applyFill="1" applyBorder="1" applyAlignment="1" applyProtection="1">
      <alignment horizontal="center" vertical="top" wrapText="1"/>
      <protection locked="0"/>
    </xf>
    <xf numFmtId="4" fontId="9" fillId="0" borderId="2" xfId="0" applyNumberFormat="1" applyFont="1" applyFill="1" applyBorder="1" applyAlignment="1" applyProtection="1">
      <alignment horizontal="center" vertical="top" wrapText="1"/>
      <protection locked="0"/>
    </xf>
    <xf numFmtId="3" fontId="1" fillId="0" borderId="2" xfId="0" applyNumberFormat="1" applyFont="1" applyFill="1" applyBorder="1" applyAlignment="1" applyProtection="1">
      <alignment horizontal="center" vertical="top" wrapText="1"/>
      <protection locked="0"/>
    </xf>
    <xf numFmtId="4" fontId="1" fillId="0" borderId="2" xfId="0" applyNumberFormat="1" applyFont="1" applyFill="1" applyBorder="1" applyAlignment="1" applyProtection="1">
      <alignment vertical="top" wrapText="1"/>
      <protection locked="0"/>
    </xf>
    <xf numFmtId="4" fontId="1" fillId="0" borderId="1" xfId="0" applyNumberFormat="1" applyFont="1" applyFill="1" applyBorder="1" applyAlignment="1" applyProtection="1">
      <alignment vertical="top" wrapText="1"/>
      <protection locked="0"/>
    </xf>
    <xf numFmtId="4" fontId="1" fillId="0" borderId="2" xfId="0" applyNumberFormat="1" applyFont="1" applyFill="1" applyBorder="1" applyAlignment="1" applyProtection="1">
      <alignment horizontal="right" vertical="top" wrapText="1"/>
      <protection locked="0"/>
    </xf>
    <xf numFmtId="4" fontId="1" fillId="0" borderId="1" xfId="0" applyNumberFormat="1" applyFont="1" applyFill="1" applyBorder="1" applyAlignment="1" applyProtection="1">
      <alignment horizontal="right" vertical="top" wrapText="1"/>
      <protection locked="0"/>
    </xf>
    <xf numFmtId="4" fontId="29" fillId="0" borderId="2" xfId="0" applyNumberFormat="1" applyFont="1" applyFill="1" applyBorder="1" applyAlignment="1" applyProtection="1">
      <alignment horizontal="center" vertical="top" wrapText="1"/>
      <protection locked="0"/>
    </xf>
    <xf numFmtId="4" fontId="9" fillId="0" borderId="1" xfId="0" applyNumberFormat="1" applyFont="1" applyFill="1" applyBorder="1" applyAlignment="1" applyProtection="1">
      <alignment horizontal="center" vertical="top" wrapText="1"/>
      <protection locked="0"/>
    </xf>
    <xf numFmtId="4" fontId="50" fillId="0" borderId="13"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lignment horizontal="center" vertical="top" wrapText="1"/>
    </xf>
    <xf numFmtId="0" fontId="65" fillId="0" borderId="6" xfId="0" applyFont="1" applyFill="1" applyBorder="1" applyAlignment="1">
      <alignment horizontal="left" vertical="top" wrapText="1"/>
    </xf>
    <xf numFmtId="0" fontId="1" fillId="0" borderId="0" xfId="0" applyFont="1" applyFill="1" applyAlignment="1" applyProtection="1">
      <alignment vertical="top" wrapText="1"/>
      <protection locked="0"/>
    </xf>
    <xf numFmtId="0" fontId="9" fillId="0" borderId="0" xfId="0" applyFont="1" applyFill="1" applyAlignment="1" applyProtection="1">
      <alignment vertical="top" wrapText="1"/>
      <protection locked="0"/>
    </xf>
    <xf numFmtId="0" fontId="66"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39" fillId="0" borderId="1" xfId="0" applyFont="1" applyFill="1" applyBorder="1" applyAlignment="1" applyProtection="1">
      <alignment horizontal="left" vertical="top" wrapText="1"/>
      <protection locked="0"/>
    </xf>
    <xf numFmtId="1" fontId="1" fillId="0" borderId="2" xfId="0" applyNumberFormat="1"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vertical="top" wrapText="1"/>
      <protection locked="0"/>
    </xf>
    <xf numFmtId="0" fontId="9" fillId="0" borderId="4" xfId="0" applyNumberFormat="1" applyFont="1" applyFill="1" applyBorder="1" applyAlignment="1" applyProtection="1">
      <alignment horizontal="center" vertical="top" wrapText="1"/>
      <protection locked="0"/>
    </xf>
    <xf numFmtId="2" fontId="1" fillId="0" borderId="4" xfId="0" applyNumberFormat="1"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center" vertical="top" wrapText="1"/>
      <protection locked="0"/>
    </xf>
    <xf numFmtId="49" fontId="1" fillId="0" borderId="2" xfId="0"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protection locked="0"/>
    </xf>
    <xf numFmtId="0" fontId="55" fillId="0" borderId="1" xfId="1" applyFont="1" applyBorder="1" applyAlignment="1" applyProtection="1">
      <alignment horizontal="center" vertical="top" wrapText="1"/>
      <protection locked="0"/>
    </xf>
    <xf numFmtId="0" fontId="30" fillId="0" borderId="1" xfId="0" applyFont="1" applyBorder="1" applyAlignment="1" applyProtection="1">
      <alignment vertical="center" wrapText="1"/>
      <protection locked="0"/>
    </xf>
    <xf numFmtId="0" fontId="33" fillId="0" borderId="1" xfId="1" applyFont="1" applyBorder="1" applyAlignment="1" applyProtection="1">
      <alignment horizontal="center" vertical="top" wrapText="1"/>
      <protection locked="0"/>
    </xf>
    <xf numFmtId="0" fontId="32" fillId="10" borderId="1" xfId="0" applyFont="1" applyFill="1" applyBorder="1" applyAlignment="1">
      <alignment vertical="top" wrapText="1"/>
    </xf>
    <xf numFmtId="0" fontId="38" fillId="10" borderId="1" xfId="0" applyFont="1" applyFill="1" applyBorder="1" applyAlignment="1">
      <alignment wrapText="1"/>
    </xf>
    <xf numFmtId="2" fontId="1" fillId="0" borderId="1" xfId="0" applyNumberFormat="1" applyFont="1" applyFill="1" applyBorder="1" applyAlignment="1" applyProtection="1">
      <alignment horizontal="center" vertical="top"/>
      <protection locked="0"/>
    </xf>
    <xf numFmtId="0" fontId="70" fillId="0" borderId="1" xfId="1" applyFont="1" applyBorder="1" applyAlignment="1" applyProtection="1">
      <alignment vertical="top" wrapText="1"/>
    </xf>
    <xf numFmtId="4" fontId="23" fillId="0" borderId="1" xfId="0" applyNumberFormat="1" applyFont="1" applyBorder="1" applyAlignment="1" applyProtection="1">
      <alignment horizontal="center" vertical="top" wrapText="1"/>
      <protection locked="0"/>
    </xf>
    <xf numFmtId="2" fontId="23" fillId="3" borderId="1" xfId="0" applyNumberFormat="1" applyFont="1" applyFill="1" applyBorder="1" applyAlignment="1" applyProtection="1">
      <alignment horizontal="center" vertical="top" wrapText="1"/>
      <protection locked="0"/>
    </xf>
    <xf numFmtId="0" fontId="4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4" fontId="23" fillId="0" borderId="1" xfId="0" applyNumberFormat="1" applyFont="1" applyBorder="1" applyAlignment="1">
      <alignment horizontal="center" vertical="top" wrapText="1"/>
    </xf>
    <xf numFmtId="0" fontId="46" fillId="0" borderId="1" xfId="1" applyFont="1" applyFill="1" applyBorder="1" applyAlignment="1" applyProtection="1">
      <alignment horizontal="left" vertical="top" wrapText="1"/>
      <protection locked="0"/>
    </xf>
    <xf numFmtId="0" fontId="55" fillId="0" borderId="1" xfId="1" applyFont="1" applyFill="1" applyBorder="1" applyAlignment="1" applyProtection="1">
      <alignment vertical="top" wrapText="1"/>
      <protection locked="0"/>
    </xf>
    <xf numFmtId="0" fontId="55" fillId="0" borderId="1" xfId="1" applyFont="1" applyFill="1" applyBorder="1" applyAlignment="1" applyProtection="1">
      <alignment horizontal="left" vertical="top" wrapText="1"/>
      <protection locked="0"/>
    </xf>
    <xf numFmtId="0" fontId="55" fillId="0" borderId="1" xfId="1" applyFont="1" applyFill="1" applyBorder="1" applyAlignment="1" applyProtection="1">
      <alignment horizontal="left" vertical="center" wrapText="1"/>
      <protection locked="0"/>
    </xf>
    <xf numFmtId="0" fontId="1" fillId="0" borderId="12" xfId="1" applyFont="1" applyFill="1" applyBorder="1" applyAlignment="1" applyProtection="1">
      <alignment horizontal="center" vertical="top" wrapText="1"/>
      <protection locked="0"/>
    </xf>
    <xf numFmtId="0" fontId="50" fillId="0" borderId="4" xfId="0" applyFont="1" applyFill="1" applyBorder="1" applyAlignment="1" applyProtection="1">
      <alignment horizontal="left" vertical="center"/>
      <protection locked="0"/>
    </xf>
    <xf numFmtId="0" fontId="50" fillId="0" borderId="0" xfId="0" applyFont="1" applyFill="1" applyAlignment="1" applyProtection="1">
      <alignment horizontal="left" vertical="top"/>
      <protection locked="0"/>
    </xf>
    <xf numFmtId="0" fontId="50" fillId="0" borderId="12" xfId="0" applyFont="1" applyFill="1" applyBorder="1" applyAlignment="1" applyProtection="1">
      <alignment horizontal="left" vertical="top" wrapText="1"/>
      <protection locked="0"/>
    </xf>
    <xf numFmtId="0" fontId="1" fillId="0" borderId="5" xfId="0" applyFont="1" applyFill="1" applyBorder="1" applyAlignment="1" applyProtection="1">
      <alignment horizontal="center" vertical="top" wrapText="1"/>
      <protection locked="0"/>
    </xf>
    <xf numFmtId="0" fontId="50" fillId="0" borderId="1"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0" fontId="49" fillId="0" borderId="0" xfId="0" applyFont="1" applyFill="1" applyAlignment="1" applyProtection="1">
      <alignment horizontal="center" vertical="top" wrapText="1"/>
      <protection locked="0"/>
    </xf>
    <xf numFmtId="2" fontId="1" fillId="0" borderId="5" xfId="0" applyNumberFormat="1" applyFont="1" applyFill="1" applyBorder="1" applyAlignment="1" applyProtection="1">
      <alignment horizontal="center" vertical="top" wrapText="1"/>
      <protection locked="0"/>
    </xf>
    <xf numFmtId="0" fontId="1" fillId="0" borderId="5" xfId="0" applyFont="1" applyFill="1" applyBorder="1" applyAlignment="1" applyProtection="1">
      <alignment horizontal="right" vertical="top" wrapText="1"/>
      <protection locked="0"/>
    </xf>
    <xf numFmtId="2" fontId="1" fillId="0" borderId="5" xfId="0" applyNumberFormat="1" applyFont="1" applyFill="1" applyBorder="1" applyAlignment="1" applyProtection="1">
      <alignment horizontal="right" vertical="top" wrapText="1"/>
      <protection locked="0"/>
    </xf>
    <xf numFmtId="49" fontId="1" fillId="0" borderId="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right" vertical="top" wrapText="1"/>
      <protection locked="0"/>
    </xf>
    <xf numFmtId="0" fontId="50"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4" xfId="0" applyFont="1" applyFill="1" applyBorder="1" applyAlignment="1">
      <alignment horizontal="center" vertical="top" wrapText="1"/>
    </xf>
    <xf numFmtId="0" fontId="55" fillId="0" borderId="4" xfId="1" applyFont="1" applyFill="1" applyBorder="1" applyAlignment="1" applyProtection="1">
      <alignment horizontal="left" vertical="top" wrapText="1"/>
    </xf>
    <xf numFmtId="0" fontId="1" fillId="0" borderId="4" xfId="0" applyNumberFormat="1" applyFont="1" applyFill="1" applyBorder="1" applyAlignment="1">
      <alignment horizontal="left" vertical="top" wrapText="1"/>
    </xf>
    <xf numFmtId="0" fontId="50" fillId="0" borderId="1" xfId="0" applyFont="1" applyFill="1" applyBorder="1" applyAlignment="1" applyProtection="1">
      <alignment horizontal="right" vertical="top" wrapText="1"/>
      <protection locked="0"/>
    </xf>
    <xf numFmtId="0" fontId="50" fillId="0" borderId="5" xfId="0" applyFont="1" applyFill="1" applyBorder="1" applyAlignment="1" applyProtection="1">
      <alignment vertical="top" wrapText="1"/>
      <protection locked="0"/>
    </xf>
    <xf numFmtId="0" fontId="50" fillId="0" borderId="5" xfId="0" applyFont="1" applyFill="1" applyBorder="1" applyAlignment="1" applyProtection="1">
      <alignment horizontal="right" vertical="top" wrapText="1"/>
      <protection locked="0"/>
    </xf>
    <xf numFmtId="0" fontId="55" fillId="0" borderId="5" xfId="1" applyFont="1" applyFill="1" applyBorder="1" applyAlignment="1" applyProtection="1">
      <alignment vertical="top" wrapText="1"/>
      <protection locked="0"/>
    </xf>
    <xf numFmtId="15" fontId="50" fillId="0" borderId="1" xfId="0" applyNumberFormat="1" applyFont="1" applyFill="1" applyBorder="1" applyAlignment="1" applyProtection="1">
      <alignment horizontal="right" vertical="top" wrapText="1"/>
      <protection locked="0"/>
    </xf>
    <xf numFmtId="0" fontId="1" fillId="0" borderId="1" xfId="1" applyNumberFormat="1" applyFont="1" applyFill="1" applyBorder="1" applyAlignment="1" applyProtection="1">
      <alignment horizontal="center" vertical="top" wrapText="1"/>
      <protection locked="0"/>
    </xf>
    <xf numFmtId="0" fontId="68" fillId="0" borderId="10" xfId="0" applyFont="1" applyFill="1" applyBorder="1" applyAlignment="1" applyProtection="1">
      <alignment horizontal="center" vertical="top" wrapText="1"/>
      <protection locked="0"/>
    </xf>
    <xf numFmtId="0" fontId="50" fillId="0" borderId="1" xfId="0" applyFont="1" applyFill="1" applyBorder="1" applyAlignment="1" applyProtection="1">
      <alignment horizontal="left" vertical="top" wrapText="1"/>
      <protection locked="0"/>
    </xf>
    <xf numFmtId="17" fontId="50" fillId="0" borderId="1" xfId="0" applyNumberFormat="1" applyFont="1" applyFill="1" applyBorder="1" applyAlignment="1" applyProtection="1">
      <alignment horizontal="center" vertical="top" wrapText="1"/>
      <protection locked="0"/>
    </xf>
    <xf numFmtId="0" fontId="9" fillId="0" borderId="1" xfId="0" applyFont="1" applyBorder="1" applyAlignment="1">
      <alignment horizontal="center" vertical="top" wrapText="1"/>
    </xf>
    <xf numFmtId="0" fontId="9" fillId="3" borderId="1" xfId="0" applyFont="1" applyFill="1" applyBorder="1" applyAlignment="1">
      <alignment horizontal="center" vertical="top" wrapText="1"/>
    </xf>
    <xf numFmtId="0" fontId="55" fillId="0" borderId="1" xfId="1" applyNumberFormat="1" applyFont="1" applyBorder="1" applyAlignment="1" applyProtection="1">
      <alignment horizontal="center" vertical="top" wrapText="1"/>
    </xf>
    <xf numFmtId="2" fontId="50" fillId="0" borderId="1" xfId="0" applyNumberFormat="1" applyFont="1" applyFill="1" applyBorder="1" applyAlignment="1" applyProtection="1">
      <alignment horizontal="center" vertical="top" wrapText="1"/>
      <protection locked="0"/>
    </xf>
    <xf numFmtId="2" fontId="50" fillId="0" borderId="5" xfId="0" applyNumberFormat="1" applyFont="1" applyFill="1" applyBorder="1" applyAlignment="1" applyProtection="1">
      <alignment horizontal="center" vertical="top" wrapText="1"/>
      <protection locked="0"/>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1" applyFont="1" applyFill="1" applyBorder="1" applyAlignment="1" applyProtection="1">
      <alignment horizontal="center" vertical="top" wrapText="1"/>
    </xf>
    <xf numFmtId="0" fontId="55" fillId="0" borderId="1" xfId="1" applyFont="1" applyFill="1" applyBorder="1" applyAlignment="1" applyProtection="1">
      <alignment vertical="top" wrapText="1"/>
    </xf>
    <xf numFmtId="0" fontId="50" fillId="0" borderId="0" xfId="0" applyFont="1" applyFill="1" applyAlignment="1" applyProtection="1">
      <alignment horizontal="left" vertical="top" wrapText="1"/>
      <protection locked="0"/>
    </xf>
    <xf numFmtId="164" fontId="1" fillId="0" borderId="1" xfId="0" applyNumberFormat="1" applyFont="1" applyFill="1" applyBorder="1" applyAlignment="1" applyProtection="1">
      <alignment horizontal="center" vertical="top"/>
      <protection locked="0"/>
    </xf>
    <xf numFmtId="0" fontId="49" fillId="0" borderId="0" xfId="0" applyFont="1" applyFill="1" applyAlignment="1" applyProtection="1">
      <alignment vertical="top" wrapText="1"/>
      <protection locked="0"/>
    </xf>
    <xf numFmtId="49" fontId="1" fillId="0" borderId="1" xfId="1" applyNumberFormat="1" applyFont="1" applyFill="1" applyBorder="1" applyAlignment="1" applyProtection="1">
      <alignment horizontal="center" vertical="top" wrapText="1"/>
      <protection locked="0"/>
    </xf>
    <xf numFmtId="1" fontId="1" fillId="0" borderId="1" xfId="0" applyNumberFormat="1" applyFont="1" applyFill="1" applyBorder="1" applyAlignment="1" applyProtection="1">
      <alignment horizontal="right" vertical="top" wrapText="1"/>
      <protection locked="0"/>
    </xf>
    <xf numFmtId="0" fontId="50" fillId="0" borderId="1" xfId="0" applyFont="1" applyFill="1" applyBorder="1" applyAlignment="1" applyProtection="1">
      <alignment horizontal="distributed" vertical="top"/>
      <protection locked="0"/>
    </xf>
    <xf numFmtId="0" fontId="1" fillId="0" borderId="7" xfId="0" applyFont="1" applyFill="1" applyBorder="1" applyAlignment="1" applyProtection="1">
      <alignment vertical="top" wrapText="1"/>
      <protection locked="0"/>
    </xf>
    <xf numFmtId="0" fontId="1" fillId="0" borderId="7" xfId="0" applyFont="1" applyFill="1" applyBorder="1" applyAlignment="1" applyProtection="1">
      <alignment horizontal="left" vertical="top" wrapText="1"/>
      <protection locked="0"/>
    </xf>
    <xf numFmtId="0" fontId="49" fillId="0" borderId="1" xfId="0" applyFont="1" applyBorder="1" applyAlignment="1">
      <alignment vertical="top"/>
    </xf>
    <xf numFmtId="0" fontId="49" fillId="0" borderId="0" xfId="0" applyFont="1" applyAlignment="1">
      <alignment vertical="top"/>
    </xf>
    <xf numFmtId="0" fontId="50" fillId="0" borderId="2" xfId="0" applyFont="1" applyFill="1" applyBorder="1" applyAlignment="1" applyProtection="1">
      <alignment horizontal="left" vertical="top" wrapText="1"/>
      <protection locked="0"/>
    </xf>
    <xf numFmtId="0" fontId="50" fillId="0" borderId="3"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50" fillId="0" borderId="2" xfId="0" applyFont="1" applyFill="1" applyBorder="1" applyAlignment="1" applyProtection="1">
      <alignment horizontal="distributed" vertical="top"/>
      <protection locked="0"/>
    </xf>
    <xf numFmtId="0" fontId="1" fillId="0" borderId="15" xfId="0" applyFont="1" applyFill="1" applyBorder="1" applyAlignment="1" applyProtection="1">
      <alignment horizontal="center" vertical="top" wrapText="1"/>
      <protection locked="0"/>
    </xf>
    <xf numFmtId="49" fontId="1" fillId="0" borderId="13" xfId="0" applyNumberFormat="1" applyFont="1" applyFill="1" applyBorder="1" applyAlignment="1" applyProtection="1">
      <alignment horizontal="center" vertical="top" wrapText="1"/>
      <protection locked="0"/>
    </xf>
    <xf numFmtId="1" fontId="1" fillId="0" borderId="15" xfId="0" applyNumberFormat="1" applyFont="1" applyFill="1" applyBorder="1" applyAlignment="1" applyProtection="1">
      <alignment horizontal="center" vertical="top" wrapText="1"/>
      <protection locked="0"/>
    </xf>
    <xf numFmtId="1" fontId="1" fillId="0" borderId="2" xfId="0" applyNumberFormat="1" applyFont="1" applyFill="1" applyBorder="1" applyAlignment="1" applyProtection="1">
      <alignment horizontal="right" vertical="top" wrapText="1"/>
      <protection locked="0"/>
    </xf>
    <xf numFmtId="0" fontId="50" fillId="0" borderId="1" xfId="0" applyFont="1" applyFill="1" applyBorder="1" applyAlignment="1" applyProtection="1">
      <alignment horizontal="center" vertical="top"/>
      <protection locked="0"/>
    </xf>
    <xf numFmtId="0" fontId="71" fillId="3" borderId="1" xfId="0" applyFont="1" applyFill="1" applyBorder="1" applyAlignment="1" applyProtection="1">
      <alignment horizontal="center" vertical="center" wrapText="1"/>
      <protection locked="0"/>
    </xf>
    <xf numFmtId="3" fontId="71" fillId="0" borderId="1" xfId="0" applyNumberFormat="1" applyFont="1" applyBorder="1" applyAlignment="1" applyProtection="1">
      <protection locked="0"/>
    </xf>
    <xf numFmtId="3" fontId="71" fillId="0" borderId="1" xfId="0" applyNumberFormat="1" applyFont="1" applyFill="1" applyBorder="1" applyAlignment="1" applyProtection="1">
      <alignment vertical="center" wrapText="1"/>
      <protection locked="0"/>
    </xf>
    <xf numFmtId="3" fontId="72" fillId="6" borderId="1" xfId="0" applyNumberFormat="1" applyFont="1" applyFill="1" applyBorder="1" applyAlignment="1">
      <alignment horizontal="center" vertical="center"/>
    </xf>
    <xf numFmtId="3" fontId="71" fillId="0" borderId="1" xfId="0" applyNumberFormat="1" applyFont="1" applyBorder="1" applyAlignment="1" applyProtection="1">
      <alignment vertical="center"/>
      <protection locked="0"/>
    </xf>
    <xf numFmtId="3" fontId="71" fillId="0" borderId="1" xfId="0" applyNumberFormat="1" applyFont="1" applyFill="1" applyBorder="1" applyAlignment="1" applyProtection="1">
      <protection locked="0"/>
    </xf>
    <xf numFmtId="0" fontId="71" fillId="0" borderId="1" xfId="0" applyFont="1" applyFill="1" applyBorder="1" applyAlignment="1" applyProtection="1">
      <alignment horizontal="center" vertical="center" wrapText="1"/>
      <protection locked="0"/>
    </xf>
    <xf numFmtId="3" fontId="71" fillId="0" borderId="1" xfId="0" applyNumberFormat="1" applyFont="1" applyBorder="1" applyAlignment="1"/>
    <xf numFmtId="3" fontId="71" fillId="0" borderId="1" xfId="0" applyNumberFormat="1" applyFont="1" applyBorder="1" applyAlignment="1">
      <alignment vertical="center"/>
    </xf>
    <xf numFmtId="3" fontId="71" fillId="0" borderId="1" xfId="0" applyNumberFormat="1" applyFont="1" applyBorder="1" applyAlignment="1">
      <alignment vertical="center" wrapText="1"/>
    </xf>
    <xf numFmtId="3" fontId="71" fillId="0" borderId="1" xfId="0" applyNumberFormat="1" applyFont="1" applyFill="1" applyBorder="1" applyAlignment="1" applyProtection="1">
      <alignment horizontal="right" vertical="center" wrapText="1"/>
      <protection locked="0"/>
    </xf>
    <xf numFmtId="3" fontId="71" fillId="0" borderId="1" xfId="0" applyNumberFormat="1" applyFont="1" applyBorder="1" applyAlignment="1" applyProtection="1">
      <alignment horizontal="right" vertical="center" wrapText="1"/>
      <protection locked="0"/>
    </xf>
    <xf numFmtId="3" fontId="72" fillId="0" borderId="1" xfId="0" applyNumberFormat="1" applyFont="1" applyBorder="1" applyAlignment="1" applyProtection="1">
      <alignment horizontal="right" vertical="center"/>
      <protection locked="0"/>
    </xf>
    <xf numFmtId="0" fontId="73" fillId="5" borderId="1" xfId="0" applyFont="1" applyFill="1" applyBorder="1" applyAlignment="1">
      <alignment horizontal="center"/>
    </xf>
    <xf numFmtId="0" fontId="71" fillId="0" borderId="0" xfId="0" applyFont="1" applyFill="1" applyBorder="1" applyAlignment="1" applyProtection="1">
      <alignment horizontal="center"/>
      <protection locked="0"/>
    </xf>
    <xf numFmtId="0" fontId="74" fillId="0" borderId="0" xfId="0" applyFont="1" applyFill="1"/>
    <xf numFmtId="0" fontId="74" fillId="0" borderId="0" xfId="0" applyFont="1" applyAlignment="1"/>
    <xf numFmtId="0" fontId="72" fillId="0" borderId="0" xfId="0" applyFont="1" applyAlignment="1"/>
    <xf numFmtId="0" fontId="75" fillId="0" borderId="0" xfId="0" applyFont="1" applyAlignment="1"/>
    <xf numFmtId="0" fontId="72" fillId="0" borderId="0" xfId="0" applyFont="1"/>
    <xf numFmtId="0" fontId="72" fillId="0" borderId="0" xfId="0" applyFont="1" applyFill="1"/>
    <xf numFmtId="0" fontId="74" fillId="0" borderId="0" xfId="0" applyFont="1"/>
    <xf numFmtId="0" fontId="74" fillId="0" borderId="0" xfId="0" applyFont="1" applyAlignment="1">
      <alignment horizontal="center" wrapText="1"/>
    </xf>
    <xf numFmtId="0" fontId="72" fillId="0" borderId="0" xfId="0" applyFont="1" applyAlignment="1">
      <alignment textRotation="90" wrapText="1"/>
    </xf>
    <xf numFmtId="0" fontId="75" fillId="0" borderId="0" xfId="0" applyFont="1" applyAlignment="1">
      <alignment textRotation="90" wrapText="1"/>
    </xf>
    <xf numFmtId="0" fontId="71" fillId="0" borderId="0" xfId="0" applyFont="1" applyAlignment="1">
      <alignment textRotation="90" wrapText="1"/>
    </xf>
    <xf numFmtId="0" fontId="71" fillId="0" borderId="0" xfId="0" applyFont="1" applyFill="1" applyAlignment="1">
      <alignment horizontal="center" wrapText="1"/>
    </xf>
    <xf numFmtId="0" fontId="77" fillId="5" borderId="1"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7" fillId="6" borderId="1" xfId="0" applyFont="1" applyFill="1" applyBorder="1" applyAlignment="1">
      <alignment horizontal="center" vertical="center" wrapText="1"/>
    </xf>
    <xf numFmtId="0" fontId="77" fillId="0" borderId="0" xfId="0" applyFont="1"/>
    <xf numFmtId="0" fontId="77" fillId="0" borderId="0" xfId="0" applyFont="1" applyFill="1"/>
    <xf numFmtId="0" fontId="71" fillId="0" borderId="1" xfId="0" applyFont="1" applyBorder="1" applyAlignment="1">
      <alignment horizontal="center" vertical="center" wrapText="1"/>
    </xf>
    <xf numFmtId="0" fontId="71" fillId="3" borderId="1" xfId="0" applyFont="1" applyFill="1" applyBorder="1" applyAlignment="1" applyProtection="1">
      <alignment horizontal="left" vertical="center" wrapText="1"/>
      <protection locked="0"/>
    </xf>
    <xf numFmtId="4" fontId="72" fillId="0" borderId="0" xfId="0" applyNumberFormat="1" applyFont="1"/>
    <xf numFmtId="0" fontId="71" fillId="0" borderId="1" xfId="0" applyFont="1" applyFill="1" applyBorder="1" applyAlignment="1" applyProtection="1">
      <alignment horizontal="left" vertical="center" wrapText="1"/>
      <protection locked="0"/>
    </xf>
    <xf numFmtId="0" fontId="78" fillId="0" borderId="0" xfId="0" applyFont="1" applyFill="1"/>
    <xf numFmtId="0" fontId="71" fillId="0" borderId="1" xfId="0" applyFont="1" applyFill="1" applyBorder="1" applyAlignment="1">
      <alignment horizontal="center" vertical="center" wrapText="1"/>
    </xf>
    <xf numFmtId="0" fontId="72" fillId="0" borderId="0" xfId="0" applyFont="1" applyAlignment="1">
      <alignment vertical="center"/>
    </xf>
    <xf numFmtId="0" fontId="72" fillId="0" borderId="0" xfId="0" applyFont="1" applyFill="1" applyAlignment="1">
      <alignment vertical="center"/>
    </xf>
    <xf numFmtId="0" fontId="78" fillId="0" borderId="0" xfId="0" applyFont="1" applyFill="1" applyAlignment="1">
      <alignment vertical="center"/>
    </xf>
    <xf numFmtId="0" fontId="74" fillId="6" borderId="1" xfId="0" applyFont="1" applyFill="1" applyBorder="1" applyAlignment="1">
      <alignment horizontal="center" vertical="center" wrapText="1"/>
    </xf>
    <xf numFmtId="0" fontId="74" fillId="6" borderId="1" xfId="0" applyFont="1" applyFill="1" applyBorder="1" applyAlignment="1">
      <alignment horizontal="center" vertical="center"/>
    </xf>
    <xf numFmtId="1" fontId="74" fillId="6" borderId="1" xfId="0" applyNumberFormat="1" applyFont="1" applyFill="1" applyBorder="1" applyAlignment="1">
      <alignment horizontal="center" vertical="center"/>
    </xf>
    <xf numFmtId="3" fontId="71" fillId="6" borderId="1" xfId="0" applyNumberFormat="1" applyFont="1" applyFill="1" applyBorder="1" applyAlignment="1">
      <alignment vertical="center"/>
    </xf>
    <xf numFmtId="0" fontId="74" fillId="7" borderId="1" xfId="0" applyFont="1" applyFill="1" applyBorder="1" applyAlignment="1">
      <alignment horizontal="center" vertical="center" wrapText="1"/>
    </xf>
    <xf numFmtId="0" fontId="74" fillId="7" borderId="1" xfId="0" applyFont="1" applyFill="1" applyBorder="1"/>
    <xf numFmtId="3" fontId="74" fillId="7" borderId="1" xfId="0" applyNumberFormat="1" applyFont="1" applyFill="1" applyBorder="1" applyAlignment="1">
      <alignment vertical="center"/>
    </xf>
    <xf numFmtId="3" fontId="75" fillId="7" borderId="1" xfId="0" applyNumberFormat="1" applyFont="1" applyFill="1" applyBorder="1" applyAlignment="1">
      <alignment vertical="center"/>
    </xf>
    <xf numFmtId="3" fontId="72" fillId="7" borderId="1" xfId="0" applyNumberFormat="1" applyFont="1" applyFill="1" applyBorder="1" applyAlignment="1">
      <alignment horizontal="center" vertical="center"/>
    </xf>
    <xf numFmtId="3" fontId="74" fillId="0" borderId="0" xfId="0" applyNumberFormat="1" applyFont="1" applyAlignment="1"/>
    <xf numFmtId="3" fontId="72" fillId="0" borderId="0" xfId="0" applyNumberFormat="1" applyFont="1" applyAlignment="1"/>
    <xf numFmtId="3" fontId="75" fillId="0" borderId="0" xfId="0" applyNumberFormat="1" applyFont="1" applyAlignment="1"/>
    <xf numFmtId="3" fontId="72" fillId="0" borderId="0" xfId="0" applyNumberFormat="1" applyFont="1"/>
    <xf numFmtId="0" fontId="74" fillId="5" borderId="1" xfId="0" applyFont="1" applyFill="1" applyBorder="1" applyAlignment="1">
      <alignment horizontal="left" vertical="center"/>
    </xf>
    <xf numFmtId="0" fontId="74" fillId="0" borderId="1" xfId="0" applyFont="1" applyFill="1" applyBorder="1" applyAlignment="1" applyProtection="1">
      <alignment horizontal="center" vertical="center"/>
      <protection locked="0"/>
    </xf>
    <xf numFmtId="0" fontId="74" fillId="6" borderId="1" xfId="0" applyFont="1" applyFill="1" applyBorder="1" applyAlignment="1">
      <alignment horizontal="left" vertical="center"/>
    </xf>
    <xf numFmtId="0" fontId="74" fillId="7" borderId="1" xfId="0" applyFont="1" applyFill="1" applyBorder="1" applyAlignment="1">
      <alignment horizontal="left" vertical="center"/>
    </xf>
    <xf numFmtId="0" fontId="74" fillId="7" borderId="1" xfId="0" applyFont="1" applyFill="1" applyBorder="1" applyAlignment="1">
      <alignment horizontal="center" vertical="center"/>
    </xf>
    <xf numFmtId="0" fontId="71" fillId="8" borderId="1" xfId="0" applyFont="1" applyFill="1" applyBorder="1" applyAlignment="1" applyProtection="1">
      <alignment horizontal="center"/>
      <protection locked="0"/>
    </xf>
    <xf numFmtId="0" fontId="18" fillId="4" borderId="0" xfId="0" applyFont="1" applyFill="1" applyAlignment="1">
      <alignment horizontal="center" wrapText="1"/>
    </xf>
    <xf numFmtId="0" fontId="7" fillId="4" borderId="10" xfId="0" applyFont="1" applyFill="1" applyBorder="1" applyAlignment="1">
      <alignment horizontal="center" wrapText="1"/>
    </xf>
    <xf numFmtId="0" fontId="7" fillId="4" borderId="6" xfId="0" applyFont="1" applyFill="1" applyBorder="1" applyAlignment="1">
      <alignment horizontal="center"/>
    </xf>
    <xf numFmtId="0" fontId="7" fillId="4" borderId="4" xfId="0" applyFont="1" applyFill="1" applyBorder="1" applyAlignment="1">
      <alignment horizontal="center"/>
    </xf>
    <xf numFmtId="0" fontId="1" fillId="4" borderId="1" xfId="0" applyFont="1" applyFill="1" applyBorder="1" applyAlignment="1">
      <alignment horizontal="left" wrapText="1"/>
    </xf>
    <xf numFmtId="0" fontId="1" fillId="4" borderId="1" xfId="0" applyFont="1" applyFill="1" applyBorder="1" applyAlignment="1">
      <alignment horizontal="left" vertical="top" wrapText="1"/>
    </xf>
    <xf numFmtId="0" fontId="1" fillId="4" borderId="10" xfId="0" applyFont="1" applyFill="1"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1" fillId="4" borderId="6" xfId="0" applyFont="1" applyFill="1" applyBorder="1" applyAlignment="1">
      <alignment horizontal="left" wrapText="1"/>
    </xf>
    <xf numFmtId="0" fontId="1" fillId="4" borderId="4" xfId="0" applyFont="1" applyFill="1" applyBorder="1" applyAlignment="1">
      <alignment horizontal="left" wrapText="1"/>
    </xf>
    <xf numFmtId="0" fontId="7" fillId="4" borderId="1" xfId="0" applyFont="1" applyFill="1" applyBorder="1" applyAlignment="1">
      <alignment horizontal="center" wrapText="1"/>
    </xf>
    <xf numFmtId="0" fontId="11" fillId="4" borderId="1" xfId="0" applyFont="1" applyFill="1" applyBorder="1" applyAlignment="1">
      <alignment horizontal="center" wrapText="1"/>
    </xf>
    <xf numFmtId="0" fontId="9" fillId="4" borderId="1" xfId="0" applyFont="1" applyFill="1" applyBorder="1" applyAlignment="1">
      <alignment horizontal="left" wrapText="1"/>
    </xf>
    <xf numFmtId="0" fontId="0" fillId="0" borderId="1" xfId="0" applyBorder="1" applyAlignment="1"/>
    <xf numFmtId="0" fontId="1" fillId="4" borderId="1" xfId="0" applyFont="1" applyFill="1" applyBorder="1" applyAlignment="1">
      <alignment horizontal="left"/>
    </xf>
    <xf numFmtId="0" fontId="19" fillId="4" borderId="0" xfId="0" applyFont="1" applyFill="1" applyAlignment="1">
      <alignment horizontal="center" wrapText="1"/>
    </xf>
    <xf numFmtId="0" fontId="9" fillId="4" borderId="10"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4" xfId="0" applyFont="1" applyFill="1" applyBorder="1" applyAlignment="1">
      <alignment horizontal="left" vertical="top" wrapText="1"/>
    </xf>
    <xf numFmtId="0" fontId="1" fillId="4" borderId="10" xfId="0" applyFont="1" applyFill="1" applyBorder="1" applyAlignment="1">
      <alignment horizontal="left"/>
    </xf>
    <xf numFmtId="0" fontId="1" fillId="4" borderId="6" xfId="0" applyFont="1" applyFill="1" applyBorder="1" applyAlignment="1">
      <alignment horizontal="left"/>
    </xf>
    <xf numFmtId="0" fontId="1" fillId="4" borderId="4" xfId="0" applyFont="1" applyFill="1" applyBorder="1" applyAlignment="1">
      <alignment horizontal="left"/>
    </xf>
    <xf numFmtId="0" fontId="1" fillId="0" borderId="0" xfId="0" applyFont="1" applyAlignment="1">
      <alignment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1" xfId="0" applyBorder="1" applyAlignment="1">
      <alignment wrapText="1"/>
    </xf>
    <xf numFmtId="0" fontId="1" fillId="4" borderId="10"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4" xfId="0" applyFont="1" applyFill="1" applyBorder="1" applyAlignment="1">
      <alignment horizontal="left" vertical="top" wrapText="1"/>
    </xf>
    <xf numFmtId="0" fontId="26" fillId="4" borderId="1" xfId="0" applyFont="1" applyFill="1" applyBorder="1" applyAlignment="1">
      <alignment horizontal="left" vertical="top" wrapText="1"/>
    </xf>
    <xf numFmtId="0" fontId="1" fillId="4" borderId="1" xfId="0" applyFont="1" applyFill="1" applyBorder="1" applyAlignment="1">
      <alignment vertical="top" wrapText="1"/>
    </xf>
    <xf numFmtId="0" fontId="2" fillId="4" borderId="1" xfId="0" applyFont="1" applyFill="1" applyBorder="1" applyAlignment="1">
      <alignment vertical="top" wrapText="1"/>
    </xf>
    <xf numFmtId="0" fontId="11" fillId="4" borderId="6" xfId="0" applyFont="1" applyFill="1" applyBorder="1" applyAlignment="1">
      <alignment horizontal="center" wrapText="1"/>
    </xf>
    <xf numFmtId="0" fontId="11" fillId="4" borderId="4" xfId="0" applyFont="1" applyFill="1" applyBorder="1" applyAlignment="1">
      <alignment horizontal="center" wrapText="1"/>
    </xf>
    <xf numFmtId="0" fontId="23" fillId="4" borderId="1" xfId="0" applyFont="1" applyFill="1" applyBorder="1" applyAlignment="1">
      <alignment vertical="top" wrapText="1"/>
    </xf>
    <xf numFmtId="0" fontId="22" fillId="0" borderId="1" xfId="0" applyFont="1" applyBorder="1" applyAlignment="1">
      <alignment vertical="top" wrapText="1"/>
    </xf>
    <xf numFmtId="0" fontId="23" fillId="4" borderId="10" xfId="0" applyFont="1" applyFill="1" applyBorder="1" applyAlignment="1">
      <alignment vertical="top" wrapText="1"/>
    </xf>
    <xf numFmtId="0" fontId="1" fillId="4" borderId="6" xfId="0" applyFont="1" applyFill="1" applyBorder="1" applyAlignment="1">
      <alignment vertical="top" wrapText="1"/>
    </xf>
    <xf numFmtId="0" fontId="1" fillId="4" borderId="4" xfId="0" applyFont="1" applyFill="1" applyBorder="1" applyAlignment="1">
      <alignment vertical="top" wrapText="1"/>
    </xf>
    <xf numFmtId="0" fontId="22" fillId="0" borderId="1" xfId="0" applyFont="1" applyBorder="1"/>
    <xf numFmtId="0" fontId="1" fillId="4" borderId="1" xfId="0" applyFont="1" applyFill="1" applyBorder="1" applyAlignment="1">
      <alignment wrapText="1"/>
    </xf>
    <xf numFmtId="0" fontId="22" fillId="0" borderId="1" xfId="0" applyFont="1" applyBorder="1" applyAlignment="1">
      <alignment wrapText="1"/>
    </xf>
    <xf numFmtId="0" fontId="1" fillId="4" borderId="1" xfId="0" applyFont="1" applyFill="1" applyBorder="1"/>
    <xf numFmtId="0" fontId="23" fillId="4" borderId="1" xfId="0" applyFont="1" applyFill="1" applyBorder="1" applyAlignment="1">
      <alignment horizontal="left" vertical="top"/>
    </xf>
    <xf numFmtId="0" fontId="7" fillId="4" borderId="6" xfId="0" applyFont="1" applyFill="1" applyBorder="1" applyAlignment="1">
      <alignment horizontal="center" wrapText="1"/>
    </xf>
    <xf numFmtId="0" fontId="7" fillId="4" borderId="4" xfId="0" applyFont="1" applyFill="1" applyBorder="1" applyAlignment="1">
      <alignment horizontal="center" wrapText="1"/>
    </xf>
    <xf numFmtId="0" fontId="23" fillId="4" borderId="1" xfId="0" applyFont="1" applyFill="1" applyBorder="1" applyAlignment="1">
      <alignment horizontal="left" wrapText="1"/>
    </xf>
    <xf numFmtId="0" fontId="23" fillId="4" borderId="1" xfId="0" applyFont="1" applyFill="1" applyBorder="1" applyAlignment="1">
      <alignment horizontal="left" vertical="top" wrapText="1"/>
    </xf>
    <xf numFmtId="0" fontId="19" fillId="4" borderId="0" xfId="0" applyFont="1" applyFill="1" applyAlignment="1">
      <alignment horizontal="center" vertical="top" wrapText="1"/>
    </xf>
    <xf numFmtId="0" fontId="1" fillId="4" borderId="1" xfId="0" applyFont="1" applyFill="1" applyBorder="1" applyAlignment="1">
      <alignment horizontal="left" vertical="top"/>
    </xf>
    <xf numFmtId="0" fontId="1" fillId="11" borderId="10"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1" borderId="4" xfId="0" applyFont="1" applyFill="1" applyBorder="1" applyAlignment="1">
      <alignment horizontal="left" vertical="top" wrapText="1"/>
    </xf>
    <xf numFmtId="0" fontId="23" fillId="4" borderId="10"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4" borderId="10" xfId="0" applyFont="1" applyFill="1" applyBorder="1" applyAlignment="1">
      <alignment horizontal="left" wrapText="1"/>
    </xf>
    <xf numFmtId="0" fontId="23" fillId="4" borderId="6" xfId="0" applyFont="1" applyFill="1" applyBorder="1" applyAlignment="1">
      <alignment horizontal="left" wrapText="1"/>
    </xf>
    <xf numFmtId="0" fontId="23" fillId="4" borderId="4" xfId="0" applyFont="1" applyFill="1" applyBorder="1" applyAlignment="1">
      <alignment horizontal="left" wrapText="1"/>
    </xf>
    <xf numFmtId="0" fontId="9" fillId="4" borderId="10" xfId="0" applyFont="1" applyFill="1" applyBorder="1" applyAlignment="1">
      <alignment horizontal="left" wrapText="1"/>
    </xf>
    <xf numFmtId="0" fontId="9" fillId="4" borderId="6" xfId="0" applyFont="1" applyFill="1" applyBorder="1" applyAlignment="1">
      <alignment horizontal="left" wrapText="1"/>
    </xf>
    <xf numFmtId="0" fontId="9" fillId="4" borderId="4" xfId="0" applyFont="1" applyFill="1" applyBorder="1" applyAlignment="1">
      <alignment horizontal="left" wrapText="1"/>
    </xf>
    <xf numFmtId="0" fontId="12" fillId="4" borderId="6" xfId="0" applyFont="1" applyFill="1" applyBorder="1" applyAlignment="1">
      <alignment horizontal="center" wrapText="1"/>
    </xf>
    <xf numFmtId="0" fontId="12" fillId="4" borderId="4" xfId="0" applyFont="1" applyFill="1" applyBorder="1" applyAlignment="1">
      <alignment horizontal="center" wrapText="1"/>
    </xf>
    <xf numFmtId="0" fontId="26" fillId="4" borderId="10" xfId="0" applyFont="1" applyFill="1" applyBorder="1" applyAlignment="1">
      <alignment horizontal="left" vertical="top" wrapText="1"/>
    </xf>
    <xf numFmtId="0" fontId="19" fillId="4" borderId="0" xfId="0" applyFont="1" applyFill="1" applyBorder="1" applyAlignment="1">
      <alignment horizontal="center" vertical="top" wrapText="1"/>
    </xf>
  </cellXfs>
  <cellStyles count="3">
    <cellStyle name="Hyperlink" xfId="1" builtinId="8"/>
    <cellStyle name="Normal" xfId="0" builtinId="0"/>
    <cellStyle name="Normal 2" xfId="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207</xdr:row>
      <xdr:rowOff>0</xdr:rowOff>
    </xdr:from>
    <xdr:to>
      <xdr:col>0</xdr:col>
      <xdr:colOff>9525</xdr:colOff>
      <xdr:row>207</xdr:row>
      <xdr:rowOff>9525</xdr:rowOff>
    </xdr:to>
    <xdr:pic>
      <xdr:nvPicPr>
        <xdr:cNvPr id="15969"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1871000"/>
          <a:ext cx="9525" cy="9525"/>
        </a:xfrm>
        <a:prstGeom prst="rect">
          <a:avLst/>
        </a:prstGeom>
        <a:noFill/>
        <a:ln w="9525">
          <a:noFill/>
          <a:miter lim="800000"/>
          <a:headEnd/>
          <a:tailEnd/>
        </a:ln>
      </xdr:spPr>
    </xdr:pic>
    <xdr:clientData/>
  </xdr:twoCellAnchor>
  <xdr:twoCellAnchor editAs="oneCell">
    <xdr:from>
      <xdr:col>0</xdr:col>
      <xdr:colOff>0</xdr:colOff>
      <xdr:row>207</xdr:row>
      <xdr:rowOff>0</xdr:rowOff>
    </xdr:from>
    <xdr:to>
      <xdr:col>0</xdr:col>
      <xdr:colOff>9525</xdr:colOff>
      <xdr:row>207</xdr:row>
      <xdr:rowOff>9525</xdr:rowOff>
    </xdr:to>
    <xdr:pic>
      <xdr:nvPicPr>
        <xdr:cNvPr id="15970"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1871000"/>
          <a:ext cx="9525" cy="9525"/>
        </a:xfrm>
        <a:prstGeom prst="rect">
          <a:avLst/>
        </a:prstGeom>
        <a:noFill/>
        <a:ln w="9525">
          <a:noFill/>
          <a:miter lim="800000"/>
          <a:headEnd/>
          <a:tailEnd/>
        </a:ln>
      </xdr:spPr>
    </xdr:pic>
    <xdr:clientData/>
  </xdr:twoCellAnchor>
  <xdr:twoCellAnchor editAs="oneCell">
    <xdr:from>
      <xdr:col>0</xdr:col>
      <xdr:colOff>0</xdr:colOff>
      <xdr:row>209</xdr:row>
      <xdr:rowOff>0</xdr:rowOff>
    </xdr:from>
    <xdr:to>
      <xdr:col>0</xdr:col>
      <xdr:colOff>9525</xdr:colOff>
      <xdr:row>209</xdr:row>
      <xdr:rowOff>9525</xdr:rowOff>
    </xdr:to>
    <xdr:pic>
      <xdr:nvPicPr>
        <xdr:cNvPr id="15971"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5433350"/>
          <a:ext cx="9525" cy="9525"/>
        </a:xfrm>
        <a:prstGeom prst="rect">
          <a:avLst/>
        </a:prstGeom>
        <a:noFill/>
        <a:ln w="9525">
          <a:noFill/>
          <a:miter lim="800000"/>
          <a:headEnd/>
          <a:tailEnd/>
        </a:ln>
      </xdr:spPr>
    </xdr:pic>
    <xdr:clientData/>
  </xdr:twoCellAnchor>
  <xdr:twoCellAnchor editAs="oneCell">
    <xdr:from>
      <xdr:col>0</xdr:col>
      <xdr:colOff>0</xdr:colOff>
      <xdr:row>209</xdr:row>
      <xdr:rowOff>0</xdr:rowOff>
    </xdr:from>
    <xdr:to>
      <xdr:col>0</xdr:col>
      <xdr:colOff>9525</xdr:colOff>
      <xdr:row>209</xdr:row>
      <xdr:rowOff>9525</xdr:rowOff>
    </xdr:to>
    <xdr:pic>
      <xdr:nvPicPr>
        <xdr:cNvPr id="15972"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5433350"/>
          <a:ext cx="9525" cy="9525"/>
        </a:xfrm>
        <a:prstGeom prst="rect">
          <a:avLst/>
        </a:prstGeom>
        <a:noFill/>
        <a:ln w="9525">
          <a:noFill/>
          <a:miter lim="800000"/>
          <a:headEnd/>
          <a:tailEnd/>
        </a:ln>
      </xdr:spPr>
    </xdr:pic>
    <xdr:clientData/>
  </xdr:twoCellAnchor>
  <xdr:twoCellAnchor editAs="oneCell">
    <xdr:from>
      <xdr:col>0</xdr:col>
      <xdr:colOff>0</xdr:colOff>
      <xdr:row>208</xdr:row>
      <xdr:rowOff>0</xdr:rowOff>
    </xdr:from>
    <xdr:to>
      <xdr:col>0</xdr:col>
      <xdr:colOff>9525</xdr:colOff>
      <xdr:row>208</xdr:row>
      <xdr:rowOff>9525</xdr:rowOff>
    </xdr:to>
    <xdr:pic>
      <xdr:nvPicPr>
        <xdr:cNvPr id="15973"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3814100"/>
          <a:ext cx="9525" cy="9525"/>
        </a:xfrm>
        <a:prstGeom prst="rect">
          <a:avLst/>
        </a:prstGeom>
        <a:noFill/>
        <a:ln w="9525">
          <a:noFill/>
          <a:miter lim="800000"/>
          <a:headEnd/>
          <a:tailEnd/>
        </a:ln>
      </xdr:spPr>
    </xdr:pic>
    <xdr:clientData/>
  </xdr:twoCellAnchor>
  <xdr:twoCellAnchor editAs="oneCell">
    <xdr:from>
      <xdr:col>0</xdr:col>
      <xdr:colOff>0</xdr:colOff>
      <xdr:row>208</xdr:row>
      <xdr:rowOff>0</xdr:rowOff>
    </xdr:from>
    <xdr:to>
      <xdr:col>0</xdr:col>
      <xdr:colOff>9525</xdr:colOff>
      <xdr:row>208</xdr:row>
      <xdr:rowOff>9525</xdr:rowOff>
    </xdr:to>
    <xdr:pic>
      <xdr:nvPicPr>
        <xdr:cNvPr id="15974"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493814100"/>
          <a:ext cx="9525" cy="9525"/>
        </a:xfrm>
        <a:prstGeom prst="rect">
          <a:avLst/>
        </a:prstGeom>
        <a:noFill/>
        <a:ln w="9525">
          <a:noFill/>
          <a:miter lim="800000"/>
          <a:headEnd/>
          <a:tailEnd/>
        </a:ln>
      </xdr:spPr>
    </xdr:pic>
    <xdr:clientData/>
  </xdr:twoCellAnchor>
  <xdr:twoCellAnchor editAs="oneCell">
    <xdr:from>
      <xdr:col>0</xdr:col>
      <xdr:colOff>0</xdr:colOff>
      <xdr:row>274</xdr:row>
      <xdr:rowOff>0</xdr:rowOff>
    </xdr:from>
    <xdr:to>
      <xdr:col>0</xdr:col>
      <xdr:colOff>9525</xdr:colOff>
      <xdr:row>274</xdr:row>
      <xdr:rowOff>9525</xdr:rowOff>
    </xdr:to>
    <xdr:pic>
      <xdr:nvPicPr>
        <xdr:cNvPr id="15975"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2858800"/>
          <a:ext cx="9525" cy="9525"/>
        </a:xfrm>
        <a:prstGeom prst="rect">
          <a:avLst/>
        </a:prstGeom>
        <a:noFill/>
        <a:ln w="9525">
          <a:noFill/>
          <a:miter lim="800000"/>
          <a:headEnd/>
          <a:tailEnd/>
        </a:ln>
      </xdr:spPr>
    </xdr:pic>
    <xdr:clientData/>
  </xdr:twoCellAnchor>
  <xdr:twoCellAnchor editAs="oneCell">
    <xdr:from>
      <xdr:col>0</xdr:col>
      <xdr:colOff>0</xdr:colOff>
      <xdr:row>274</xdr:row>
      <xdr:rowOff>0</xdr:rowOff>
    </xdr:from>
    <xdr:to>
      <xdr:col>0</xdr:col>
      <xdr:colOff>9525</xdr:colOff>
      <xdr:row>274</xdr:row>
      <xdr:rowOff>9525</xdr:rowOff>
    </xdr:to>
    <xdr:pic>
      <xdr:nvPicPr>
        <xdr:cNvPr id="15976"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2858800"/>
          <a:ext cx="9525" cy="9525"/>
        </a:xfrm>
        <a:prstGeom prst="rect">
          <a:avLst/>
        </a:prstGeom>
        <a:noFill/>
        <a:ln w="9525">
          <a:noFill/>
          <a:miter lim="800000"/>
          <a:headEnd/>
          <a:tailEnd/>
        </a:ln>
      </xdr:spPr>
    </xdr:pic>
    <xdr:clientData/>
  </xdr:twoCellAnchor>
  <xdr:twoCellAnchor editAs="oneCell">
    <xdr:from>
      <xdr:col>0</xdr:col>
      <xdr:colOff>0</xdr:colOff>
      <xdr:row>276</xdr:row>
      <xdr:rowOff>0</xdr:rowOff>
    </xdr:from>
    <xdr:to>
      <xdr:col>0</xdr:col>
      <xdr:colOff>9525</xdr:colOff>
      <xdr:row>276</xdr:row>
      <xdr:rowOff>9525</xdr:rowOff>
    </xdr:to>
    <xdr:pic>
      <xdr:nvPicPr>
        <xdr:cNvPr id="15977"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6421150"/>
          <a:ext cx="9525" cy="9525"/>
        </a:xfrm>
        <a:prstGeom prst="rect">
          <a:avLst/>
        </a:prstGeom>
        <a:noFill/>
        <a:ln w="9525">
          <a:noFill/>
          <a:miter lim="800000"/>
          <a:headEnd/>
          <a:tailEnd/>
        </a:ln>
      </xdr:spPr>
    </xdr:pic>
    <xdr:clientData/>
  </xdr:twoCellAnchor>
  <xdr:twoCellAnchor editAs="oneCell">
    <xdr:from>
      <xdr:col>0</xdr:col>
      <xdr:colOff>0</xdr:colOff>
      <xdr:row>276</xdr:row>
      <xdr:rowOff>0</xdr:rowOff>
    </xdr:from>
    <xdr:to>
      <xdr:col>0</xdr:col>
      <xdr:colOff>9525</xdr:colOff>
      <xdr:row>276</xdr:row>
      <xdr:rowOff>9525</xdr:rowOff>
    </xdr:to>
    <xdr:pic>
      <xdr:nvPicPr>
        <xdr:cNvPr id="15978"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6421150"/>
          <a:ext cx="9525" cy="9525"/>
        </a:xfrm>
        <a:prstGeom prst="rect">
          <a:avLst/>
        </a:prstGeom>
        <a:noFill/>
        <a:ln w="9525">
          <a:noFill/>
          <a:miter lim="800000"/>
          <a:headEnd/>
          <a:tailEnd/>
        </a:ln>
      </xdr:spPr>
    </xdr:pic>
    <xdr:clientData/>
  </xdr:twoCellAnchor>
  <xdr:twoCellAnchor editAs="oneCell">
    <xdr:from>
      <xdr:col>0</xdr:col>
      <xdr:colOff>0</xdr:colOff>
      <xdr:row>275</xdr:row>
      <xdr:rowOff>0</xdr:rowOff>
    </xdr:from>
    <xdr:to>
      <xdr:col>0</xdr:col>
      <xdr:colOff>9525</xdr:colOff>
      <xdr:row>275</xdr:row>
      <xdr:rowOff>9525</xdr:rowOff>
    </xdr:to>
    <xdr:pic>
      <xdr:nvPicPr>
        <xdr:cNvPr id="15979"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4801900"/>
          <a:ext cx="9525" cy="9525"/>
        </a:xfrm>
        <a:prstGeom prst="rect">
          <a:avLst/>
        </a:prstGeom>
        <a:noFill/>
        <a:ln w="9525">
          <a:noFill/>
          <a:miter lim="800000"/>
          <a:headEnd/>
          <a:tailEnd/>
        </a:ln>
      </xdr:spPr>
    </xdr:pic>
    <xdr:clientData/>
  </xdr:twoCellAnchor>
  <xdr:twoCellAnchor editAs="oneCell">
    <xdr:from>
      <xdr:col>0</xdr:col>
      <xdr:colOff>0</xdr:colOff>
      <xdr:row>275</xdr:row>
      <xdr:rowOff>0</xdr:rowOff>
    </xdr:from>
    <xdr:to>
      <xdr:col>0</xdr:col>
      <xdr:colOff>9525</xdr:colOff>
      <xdr:row>275</xdr:row>
      <xdr:rowOff>9525</xdr:rowOff>
    </xdr:to>
    <xdr:pic>
      <xdr:nvPicPr>
        <xdr:cNvPr id="15980" name="ViewAbstract1_img" descr="View Abstract">
          <a:hlinkClick xmlns:r="http://schemas.openxmlformats.org/officeDocument/2006/relationships" r:id="rId1" tooltip="View Abstract"/>
        </xdr:cNvPr>
        <xdr:cNvPicPr>
          <a:picLocks noChangeAspect="1" noChangeArrowheads="1"/>
        </xdr:cNvPicPr>
      </xdr:nvPicPr>
      <xdr:blipFill>
        <a:blip xmlns:r="http://schemas.openxmlformats.org/officeDocument/2006/relationships" r:embed="rId2"/>
        <a:srcRect/>
        <a:stretch>
          <a:fillRect/>
        </a:stretch>
      </xdr:blipFill>
      <xdr:spPr bwMode="auto">
        <a:xfrm>
          <a:off x="0" y="62480190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tandfonline.com/doi/abs/10.1080/00103624.2017.1406104" TargetMode="External"/><Relationship Id="rId21" Type="http://schemas.openxmlformats.org/officeDocument/2006/relationships/hyperlink" Target="http://apps.webofknowledge.com/full_record.do?product=UA&amp;search_mode=CitingArticles&amp;qid=8&amp;SID=F5vgoVA1roF6D8Ogr6B&amp;page=1&amp;doc=7" TargetMode="External"/><Relationship Id="rId42" Type="http://schemas.openxmlformats.org/officeDocument/2006/relationships/hyperlink" Target="https://link.springer.com/article/10.1007/s10098-017-1346-9" TargetMode="External"/><Relationship Id="rId47" Type="http://schemas.openxmlformats.org/officeDocument/2006/relationships/hyperlink" Target="https://www.researchgate.net/publication/322695477_Information_Management_of_a_Power_Distribution_Network_in_Real_Time_through_GIS_Mapping" TargetMode="External"/><Relationship Id="rId63" Type="http://schemas.openxmlformats.org/officeDocument/2006/relationships/hyperlink" Target="http://biozoojournals.ro/oscsn/cont/33_1/oscsn_v33n1_art-31_Antonie.pdf" TargetMode="External"/><Relationship Id="rId68" Type="http://schemas.openxmlformats.org/officeDocument/2006/relationships/hyperlink" Target="https://link.springer.com/article/10.1007/s10098-017-1346-9" TargetMode="External"/><Relationship Id="rId84" Type="http://schemas.openxmlformats.org/officeDocument/2006/relationships/hyperlink" Target="http://search.proquest.com/openview/46111a51456b09e4225d42a128bcae5a/1?pq-origsite=gscholar&amp;cbl=2027535" TargetMode="External"/><Relationship Id="rId89" Type="http://schemas.openxmlformats.org/officeDocument/2006/relationships/hyperlink" Target="http://managementjournal.usamv.ro/pdf/vol.17_4/Art38.pdf" TargetMode="External"/><Relationship Id="rId112" Type="http://schemas.openxmlformats.org/officeDocument/2006/relationships/hyperlink" Target="http://penerbit.uthm.edu.my/ojs/index.php/JST/article/view/2088" TargetMode="External"/><Relationship Id="rId16" Type="http://schemas.openxmlformats.org/officeDocument/2006/relationships/hyperlink" Target="https://link.springer.com/chapter/10.1007/978-981-10-3084-0_12" TargetMode="External"/><Relationship Id="rId107" Type="http://schemas.openxmlformats.org/officeDocument/2006/relationships/hyperlink" Target="http://repository.wima.ac.id/11639/" TargetMode="External"/><Relationship Id="rId11" Type="http://schemas.openxmlformats.org/officeDocument/2006/relationships/hyperlink" Target="http://www.studiauniversitatis.ro/" TargetMode="External"/><Relationship Id="rId24" Type="http://schemas.openxmlformats.org/officeDocument/2006/relationships/hyperlink" Target="http://apps.webofknowledge.com/full_record.do?product=UA&amp;search_mode=CitingArticles&amp;qid=8&amp;SID=F5vgoVA1roF6D8Ogr6B&amp;page=1&amp;doc=8" TargetMode="External"/><Relationship Id="rId32" Type="http://schemas.openxmlformats.org/officeDocument/2006/relationships/hyperlink" Target="https://link.springer.com/article/10.1007/s12155-017-9846-3" TargetMode="External"/><Relationship Id="rId37" Type="http://schemas.openxmlformats.org/officeDocument/2006/relationships/hyperlink" Target="https://link.springer.com/chapter/10.1007/978-981-10-3084-0_3" TargetMode="External"/><Relationship Id="rId40" Type="http://schemas.openxmlformats.org/officeDocument/2006/relationships/hyperlink" Target="https://www.researchgate.net/profile/Ioan_Hutu/publication/321667866_Rural_pole_for_competitivity_A_pilot_project_for_circular_bioeconomy/links/5a3a36790f7e9baa5018b3d2/Rural-pole-for-competitivity-A-pilot-project-for-circular-bioeconomy.pdf" TargetMode="External"/><Relationship Id="rId45" Type="http://schemas.openxmlformats.org/officeDocument/2006/relationships/hyperlink" Target="http://biozoojournals.ro/oscsn/cont/33_2/oscsn_v33n2_art-26_Caratus-Stanciu.pdf" TargetMode="External"/><Relationship Id="rId53" Type="http://schemas.openxmlformats.org/officeDocument/2006/relationships/hyperlink" Target="http://dspace.aeipro.com/xmlui/bitstream/handle/123456789/522/AT06-005.pdf?sequence=1&amp;isAllowed=y;" TargetMode="External"/><Relationship Id="rId58" Type="http://schemas.openxmlformats.org/officeDocument/2006/relationships/hyperlink" Target="http://dspace.aeipro.com/xmlui/bitstream/handle/123456789/522/AT06-005.pdf?sequence=1&amp;isAllowed=y;" TargetMode="External"/><Relationship Id="rId66" Type="http://schemas.openxmlformats.org/officeDocument/2006/relationships/hyperlink" Target="http://apps.webofknowledge.com/full_record.do?product=UA&amp;search_mode=CitingArticles&amp;qid=8&amp;SID=F5vgoVA1roF6D8Ogr6B&amp;page=1&amp;doc=8" TargetMode="External"/><Relationship Id="rId74" Type="http://schemas.openxmlformats.org/officeDocument/2006/relationships/hyperlink" Target="http://www.curresweb.com/mejar/mejar/2017/76-86.pdf" TargetMode="External"/><Relationship Id="rId79" Type="http://schemas.openxmlformats.org/officeDocument/2006/relationships/hyperlink" Target="https://www.tandfonline.com/doi/abs/10.1080/00103624.2017.1406104" TargetMode="External"/><Relationship Id="rId87" Type="http://schemas.openxmlformats.org/officeDocument/2006/relationships/hyperlink" Target="https://link.springer.com/chapter/10.1007/978-90-481-2344-5_20" TargetMode="External"/><Relationship Id="rId102" Type="http://schemas.openxmlformats.org/officeDocument/2006/relationships/hyperlink" Target="https://www.annualreviews.org/doi/abs/10.1146/annurev-food-030216-030034" TargetMode="External"/><Relationship Id="rId110" Type="http://schemas.openxmlformats.org/officeDocument/2006/relationships/hyperlink" Target="http://ejurnal.litbang.pertanian.go.id/index.php/jpasca/article/view/3597" TargetMode="External"/><Relationship Id="rId115" Type="http://schemas.openxmlformats.org/officeDocument/2006/relationships/drawing" Target="../drawings/drawing1.xml"/><Relationship Id="rId5" Type="http://schemas.openxmlformats.org/officeDocument/2006/relationships/hyperlink" Target="http://biozoojournals.ro/oscsn/cont/33_2/oscsn_v33n2_art-15_Stanca-Moise.pdf" TargetMode="External"/><Relationship Id="rId61" Type="http://schemas.openxmlformats.org/officeDocument/2006/relationships/hyperlink" Target="http://dx.doi.org/10.3390/su9122205" TargetMode="External"/><Relationship Id="rId82" Type="http://schemas.openxmlformats.org/officeDocument/2006/relationships/hyperlink" Target="https://scholar.google.com/scholar?cluster=12084344611479891113&amp;hl=ro&amp;as_sdt=2005&amp;as_ylo=2017&amp;as_yhi=2017" TargetMode="External"/><Relationship Id="rId90" Type="http://schemas.openxmlformats.org/officeDocument/2006/relationships/hyperlink" Target="https://ojs.umsida.ac.id/index.php/semnasfi/article/view/1151" TargetMode="External"/><Relationship Id="rId95" Type="http://schemas.openxmlformats.org/officeDocument/2006/relationships/hyperlink" Target="http://journals.plos.org/plosone/article?id=10.1371/journal.pone.0169688" TargetMode="External"/><Relationship Id="rId19" Type="http://schemas.openxmlformats.org/officeDocument/2006/relationships/hyperlink" Target="http://apps.webofknowledge.com/full_record.do?product=UA&amp;search_mode=CitingArticles&amp;qid=8&amp;SID=F5vgoVA1roF6D8Ogr6B&amp;page=1&amp;doc=5" TargetMode="External"/><Relationship Id="rId14" Type="http://schemas.openxmlformats.org/officeDocument/2006/relationships/hyperlink" Target="http://www.curresweb.com/mejar/mejar/2017/76-86.pdf" TargetMode="External"/><Relationship Id="rId22" Type="http://schemas.openxmlformats.org/officeDocument/2006/relationships/hyperlink" Target="http://apps.webofknowledge.com/full_record.do?product=UA&amp;search_mode=CitingArticles&amp;qid=8&amp;SID=F5vgoVA1roF6D8Ogr6B&amp;page=1&amp;doc=9" TargetMode="External"/><Relationship Id="rId27" Type="http://schemas.openxmlformats.org/officeDocument/2006/relationships/hyperlink" Target="https://www.sciencedirect.com/science/article/pii/S1364032117311267" TargetMode="External"/><Relationship Id="rId30" Type="http://schemas.openxmlformats.org/officeDocument/2006/relationships/hyperlink" Target="https://www.sciencedirect.com/science/article/pii/S0981942817303364" TargetMode="External"/><Relationship Id="rId35" Type="http://schemas.openxmlformats.org/officeDocument/2006/relationships/hyperlink" Target="https://etd.ohiolink.edu/pg_10?0::NO:10:P10_ACCESSION_NUM:osu1500588568497253" TargetMode="External"/><Relationship Id="rId43" Type="http://schemas.openxmlformats.org/officeDocument/2006/relationships/hyperlink" Target="http://journals.openedition.org/vertigo/18488" TargetMode="External"/><Relationship Id="rId48" Type="http://schemas.openxmlformats.org/officeDocument/2006/relationships/hyperlink" Target="http://www.periodicos.ufpr.br/bitstream/handle/1884/49114/R%20-%20D%20-%20GRAZIELLE%20UENO%20MACCOPPI.pdf?sequence=1&amp;isAllowed=y" TargetMode="External"/><Relationship Id="rId56" Type="http://schemas.openxmlformats.org/officeDocument/2006/relationships/hyperlink" Target="http://dx.doi.org/10.3390/su9122205" TargetMode="External"/><Relationship Id="rId64" Type="http://schemas.openxmlformats.org/officeDocument/2006/relationships/hyperlink" Target="https://link.springer.com/chapter/10.1007/978-981-10-3084-0_12" TargetMode="External"/><Relationship Id="rId69" Type="http://schemas.openxmlformats.org/officeDocument/2006/relationships/hyperlink" Target="https://etd.ohiolink.edu/!etd.send_file?accession=osu1500588568497253&amp;disposition=inline" TargetMode="External"/><Relationship Id="rId77" Type="http://schemas.openxmlformats.org/officeDocument/2006/relationships/hyperlink" Target="https://www.google.com/books?hl=ro&amp;lr=&amp;id=jDklDwAAQBAJ&amp;oi=fnd&amp;pg=PP1&amp;ots=kA1PysM6Wj&amp;sig=06z2Z2ABLj6JW5VPmXMrlE8-04s" TargetMode="External"/><Relationship Id="rId100" Type="http://schemas.openxmlformats.org/officeDocument/2006/relationships/hyperlink" Target="http://www.temjournal.com/content/64/TemJournalNovember2017_693_698.pdf" TargetMode="External"/><Relationship Id="rId105" Type="http://schemas.openxmlformats.org/officeDocument/2006/relationships/hyperlink" Target="http://journals.sagepub.com/doi/abs/10.1177/1082013217704122" TargetMode="External"/><Relationship Id="rId113" Type="http://schemas.openxmlformats.org/officeDocument/2006/relationships/hyperlink" Target="http://journals.sagepub.com/doi/abs/10.1177/1082013217704122" TargetMode="External"/><Relationship Id="rId8" Type="http://schemas.openxmlformats.org/officeDocument/2006/relationships/hyperlink" Target="https://www.cambridge.org/core/journals/bulletin-of-entomological-research/article/reproductive-biology-of-the-great-capricorn-beetle-cerambyx-cerdo-coleoptera-cerambycidae-a-protected-but-occasionally-harmful-species/B160A5F3391BD69757DE98EEAD2CA16D" TargetMode="External"/><Relationship Id="rId51" Type="http://schemas.openxmlformats.org/officeDocument/2006/relationships/hyperlink" Target="http://managementjournal.usamv.ro/pdf/vol.17_1/Art60.pdf" TargetMode="External"/><Relationship Id="rId72" Type="http://schemas.openxmlformats.org/officeDocument/2006/relationships/hyperlink" Target="https://link.springer.com/chapter/10.1007/978-981-10-3084-0_12" TargetMode="External"/><Relationship Id="rId80" Type="http://schemas.openxmlformats.org/officeDocument/2006/relationships/hyperlink" Target="http://biozoojournals.ro/oscsn/cont/33_2/oscsn_v33n2_art-26_Caratus-Stanciu.pdf" TargetMode="External"/><Relationship Id="rId85" Type="http://schemas.openxmlformats.org/officeDocument/2006/relationships/hyperlink" Target="https://link.springer.com/chapter/10.1007/978-90-481-2344-5_20" TargetMode="External"/><Relationship Id="rId93" Type="http://schemas.openxmlformats.org/officeDocument/2006/relationships/hyperlink" Target="http://managementjournal.usamv.ro/pdf/vol.16_4/Art51.pdf" TargetMode="External"/><Relationship Id="rId98" Type="http://schemas.openxmlformats.org/officeDocument/2006/relationships/hyperlink" Target="https://www.scopus.com/authid/detail.uri?authorId=55619488100" TargetMode="External"/><Relationship Id="rId3" Type="http://schemas.openxmlformats.org/officeDocument/2006/relationships/hyperlink" Target="http://www.ijsselboomgaarden.nl/SiteFiles/1/files/Final%20Report%20Advice%20biodiversity%202017_docx.pdf" TargetMode="External"/><Relationship Id="rId12" Type="http://schemas.openxmlformats.org/officeDocument/2006/relationships/hyperlink" Target="http://managementjournal.usamv.ro/pdf/vol.17_3/Art54.pdf" TargetMode="External"/><Relationship Id="rId17" Type="http://schemas.openxmlformats.org/officeDocument/2006/relationships/hyperlink" Target="https://link.springer.com/chapter/10.1007/978-981-10-3084-0_12" TargetMode="External"/><Relationship Id="rId25" Type="http://schemas.openxmlformats.org/officeDocument/2006/relationships/hyperlink" Target="https://link.springer.com/chapter/10.1007/978-981-10-3084-0_12" TargetMode="External"/><Relationship Id="rId33" Type="http://schemas.openxmlformats.org/officeDocument/2006/relationships/hyperlink" Target="https://www.sciencedirect.com/science/article/pii/S0304389416311165" TargetMode="External"/><Relationship Id="rId38" Type="http://schemas.openxmlformats.org/officeDocument/2006/relationships/hyperlink" Target="https://www.google.com/books?hl=ro&amp;lr=&amp;id=jDklDwAAQBAJ&amp;oi=fnd&amp;pg=PP1&amp;ots=kA1PysM6Wj&amp;sig=06z2Z2ABLj6JW5VPmXMrlE8-04s" TargetMode="External"/><Relationship Id="rId46" Type="http://schemas.openxmlformats.org/officeDocument/2006/relationships/hyperlink" Target="http://www.ijsselboomgaarden.nl/SiteFiles/1/files/Final%20Report%20Advice%20biodiversity%202017_docx.pdf" TargetMode="External"/><Relationship Id="rId59" Type="http://schemas.openxmlformats.org/officeDocument/2006/relationships/hyperlink" Target="http://dspace.aeipro.com/xmlui/handle/123456789/301" TargetMode="External"/><Relationship Id="rId67" Type="http://schemas.openxmlformats.org/officeDocument/2006/relationships/hyperlink" Target="https://link.springer.com/chapter/10.1007/978-981-10-3084-0_12" TargetMode="External"/><Relationship Id="rId103" Type="http://schemas.openxmlformats.org/officeDocument/2006/relationships/hyperlink" Target="https://www.tandfonline.com/doi/abs/10.1080/10408398.2017.1355775" TargetMode="External"/><Relationship Id="rId108" Type="http://schemas.openxmlformats.org/officeDocument/2006/relationships/hyperlink" Target="http://www.thaiscience.info/Journals/Article/SDUJ/10986829.pdf" TargetMode="External"/><Relationship Id="rId20" Type="http://schemas.openxmlformats.org/officeDocument/2006/relationships/hyperlink" Target="http://apps.webofknowledge.com/full_record.do?product=UA&amp;search_mode=CitingArticles&amp;qid=8&amp;SID=F5vgoVA1roF6D8Ogr6B&amp;page=1&amp;doc=6" TargetMode="External"/><Relationship Id="rId41" Type="http://schemas.openxmlformats.org/officeDocument/2006/relationships/hyperlink" Target="https://apps.webofknowledge.com/full_record.do?product=UA&amp;search_mode=GeneralSearch&amp;qid=1&amp;SID=F25alyQvNF9QiQFZj2i&amp;page=1&amp;doc=1" TargetMode="External"/><Relationship Id="rId54" Type="http://schemas.openxmlformats.org/officeDocument/2006/relationships/hyperlink" Target="http://dspace.aeipro.com/xmlui/handle/123456789/301" TargetMode="External"/><Relationship Id="rId62" Type="http://schemas.openxmlformats.org/officeDocument/2006/relationships/hyperlink" Target="https://doi.org/10.3390/su9122205" TargetMode="External"/><Relationship Id="rId70" Type="http://schemas.openxmlformats.org/officeDocument/2006/relationships/hyperlink" Target="https://www.nature.com/articles/s41598-017-12804-7" TargetMode="External"/><Relationship Id="rId75" Type="http://schemas.openxmlformats.org/officeDocument/2006/relationships/hyperlink" Target="http://www.curresweb.com/mejas/mejas/2017/430-438.pdf" TargetMode="External"/><Relationship Id="rId83" Type="http://schemas.openxmlformats.org/officeDocument/2006/relationships/hyperlink" Target="https://scholar.google.com/scholar?cluster=9959112240311008680&amp;hl=ro&amp;as_sdt=2005&amp;as_ylo=2017&amp;as_yhi=2017" TargetMode="External"/><Relationship Id="rId88" Type="http://schemas.openxmlformats.org/officeDocument/2006/relationships/hyperlink" Target="http://www.uamsibiu.ro/publicatii/Conf-UAMS/2011%20Conf%20UAMS%20vol1%20web/2011%20Conf%20UAMS%20Vol1%2060%20Spanu.pdf" TargetMode="External"/><Relationship Id="rId91" Type="http://schemas.openxmlformats.org/officeDocument/2006/relationships/hyperlink" Target="https://www.sciencedirect.com/science/article/pii/S1389934116301915" TargetMode="External"/><Relationship Id="rId96" Type="http://schemas.openxmlformats.org/officeDocument/2006/relationships/hyperlink" Target="https://www.sciencedirect.com/science/article/pii/S0981942817303364" TargetMode="External"/><Relationship Id="rId111" Type="http://schemas.openxmlformats.org/officeDocument/2006/relationships/hyperlink" Target="http://repository.unpar.ac.id/handle/123456789/2291" TargetMode="External"/><Relationship Id="rId1" Type="http://schemas.openxmlformats.org/officeDocument/2006/relationships/hyperlink" Target="http://www.rombio.eu/docs/Blidar%20et%20al.pdf" TargetMode="External"/><Relationship Id="rId6" Type="http://schemas.openxmlformats.org/officeDocument/2006/relationships/hyperlink" Target="http://managementjournal.usamv.ro/pdf/vol.17_1/Art63.pdf" TargetMode="External"/><Relationship Id="rId15" Type="http://schemas.openxmlformats.org/officeDocument/2006/relationships/hyperlink" Target="http://www.curresweb.com/mejas/mejas/2017/430-438.pdf" TargetMode="External"/><Relationship Id="rId23" Type="http://schemas.openxmlformats.org/officeDocument/2006/relationships/hyperlink" Target="http://apps.webofknowledge.com/full_record.do?product=UA&amp;search_mode=CitingArticles&amp;qid=8&amp;SID=F5vgoVA1roF6D8Ogr6B&amp;page=1&amp;doc=10" TargetMode="External"/><Relationship Id="rId28" Type="http://schemas.openxmlformats.org/officeDocument/2006/relationships/hyperlink" Target="http://journals.plos.org/plosone/article?id=10.1371/journal.pone.0169688" TargetMode="External"/><Relationship Id="rId36" Type="http://schemas.openxmlformats.org/officeDocument/2006/relationships/hyperlink" Target="http://www.transformers-project.eu/userdata/file/Public%20deliverables/TRANSFORMERS-D6.4-Final%20report%20and%20Conclusions-PU-FINAL-2017.09.28.pdf" TargetMode="External"/><Relationship Id="rId49" Type="http://schemas.openxmlformats.org/officeDocument/2006/relationships/hyperlink" Target="https://www.sciencedirect.com/science/article/pii/S0148296317302229" TargetMode="External"/><Relationship Id="rId57" Type="http://schemas.openxmlformats.org/officeDocument/2006/relationships/hyperlink" Target="https://doi.org/10.3390/su9122205" TargetMode="External"/><Relationship Id="rId106" Type="http://schemas.openxmlformats.org/officeDocument/2006/relationships/hyperlink" Target="http://onlinelibrary.wiley.com/doi/10.1002/fsn3.444/full" TargetMode="External"/><Relationship Id="rId114" Type="http://schemas.openxmlformats.org/officeDocument/2006/relationships/printerSettings" Target="../printerSettings/printerSettings10.bin"/><Relationship Id="rId10" Type="http://schemas.openxmlformats.org/officeDocument/2006/relationships/hyperlink" Target="http://www.studiauniversitatis.ro/pdf/27-%202017/27-%201-%202017/3-%20SUVG%2027-%20C.S.M.-%2019-26.pdf" TargetMode="External"/><Relationship Id="rId31" Type="http://schemas.openxmlformats.org/officeDocument/2006/relationships/hyperlink" Target="https://www.degruyter.com/view/j/ceer.2017.26.issue-3/ceer-2017-0040/ceer-2017-0040.xml" TargetMode="External"/><Relationship Id="rId44" Type="http://schemas.openxmlformats.org/officeDocument/2006/relationships/hyperlink" Target="http://www.springer.com/gp/book/9789811030833" TargetMode="External"/><Relationship Id="rId52" Type="http://schemas.openxmlformats.org/officeDocument/2006/relationships/hyperlink" Target="http://stec.univ-ovidius.ro/html/anale/RO/2017-2/Section%20III/14.pdf" TargetMode="External"/><Relationship Id="rId60" Type="http://schemas.openxmlformats.org/officeDocument/2006/relationships/hyperlink" Target="http://sa.agr.hr/pdf/2010/sa2010_p0205.pdf" TargetMode="External"/><Relationship Id="rId65" Type="http://schemas.openxmlformats.org/officeDocument/2006/relationships/hyperlink" Target="https://link.springer.com/chapter/10.1007/978-981-10-3084-0_12" TargetMode="External"/><Relationship Id="rId73" Type="http://schemas.openxmlformats.org/officeDocument/2006/relationships/hyperlink" Target="../../../../AppData/Local/Temp/lipovac_dunja_agr_2017_diplo_sveuc.pdf" TargetMode="External"/><Relationship Id="rId78" Type="http://schemas.openxmlformats.org/officeDocument/2006/relationships/hyperlink" Target="http://www.springer.com/gp/book/9789811030833" TargetMode="External"/><Relationship Id="rId81" Type="http://schemas.openxmlformats.org/officeDocument/2006/relationships/hyperlink" Target="https://www.tci-thaijo.org/index.php/ejChophayom/article/view/107049" TargetMode="External"/><Relationship Id="rId86" Type="http://schemas.openxmlformats.org/officeDocument/2006/relationships/hyperlink" Target="http://www.transformers-project.eu/userdata/file/Public%20deliverables/TRANSFORMERS-D6.4-Final%20report%20and%20Conclusions-PU-FINAL-2017.09.28.pdf" TargetMode="External"/><Relationship Id="rId94" Type="http://schemas.openxmlformats.org/officeDocument/2006/relationships/hyperlink" Target="https://www.cabdirect.org/cabdirect/abstract/20123349928" TargetMode="External"/><Relationship Id="rId99" Type="http://schemas.openxmlformats.org/officeDocument/2006/relationships/hyperlink" Target="https://www.tandfonline.com/doi/pdf/10.3846/16486897.2016.1254089?needAccess=true," TargetMode="External"/><Relationship Id="rId101" Type="http://schemas.openxmlformats.org/officeDocument/2006/relationships/hyperlink" Target="http://journals.usamvcluj.ro/index.php/agriculture/article/viewFile/6585/5880" TargetMode="External"/><Relationship Id="rId4" Type="http://schemas.openxmlformats.org/officeDocument/2006/relationships/hyperlink" Target="http://managementjournal.usamv.ro/pdf/vol.17_1/Art49.pdf" TargetMode="External"/><Relationship Id="rId9" Type="http://schemas.openxmlformats.org/officeDocument/2006/relationships/hyperlink" Target="https://doi.org/10.1017/S0007485317000323,%20Accession%20Number:%20WOS:000416027400011PubMed%20ID:%2028397625ISSN:%200007-4853eISSN:%201475-2670" TargetMode="External"/><Relationship Id="rId13" Type="http://schemas.openxmlformats.org/officeDocument/2006/relationships/hyperlink" Target="http://biozoojournals.ro/oscsn/cont/33_2/oscsn_v33n2_art-15_Stanca-Moise.pdf" TargetMode="External"/><Relationship Id="rId18" Type="http://schemas.openxmlformats.org/officeDocument/2006/relationships/hyperlink" Target="http://apps.webofknowledge.com/full_record.do?product=UA&amp;search_mode=CitingArticles&amp;qid=8&amp;SID=F5vgoVA1roF6D8Ogr6B&amp;page=1&amp;doc=4" TargetMode="External"/><Relationship Id="rId39" Type="http://schemas.openxmlformats.org/officeDocument/2006/relationships/hyperlink" Target="https://www.google.com/books?hl=ro&amp;lr=&amp;id=jDklDwAAQBAJ&amp;oi=fnd&amp;pg=PP1&amp;ots=kA1PysM6Wj&amp;sig=06z2Z2ABLj6JW5VPmXMrlE8-04s" TargetMode="External"/><Relationship Id="rId109" Type="http://schemas.openxmlformats.org/officeDocument/2006/relationships/hyperlink" Target="https://doi.org/10.1111/jtxs.12282" TargetMode="External"/><Relationship Id="rId34" Type="http://schemas.openxmlformats.org/officeDocument/2006/relationships/hyperlink" Target="https://onlinelibrary.wiley.com/doi/full/10.1111/ppl.12526" TargetMode="External"/><Relationship Id="rId50" Type="http://schemas.openxmlformats.org/officeDocument/2006/relationships/hyperlink" Target="http://managementjournal.usamv.ro/pdf/vol.17_1/Art60.pdf" TargetMode="External"/><Relationship Id="rId55" Type="http://schemas.openxmlformats.org/officeDocument/2006/relationships/hyperlink" Target="http://sa.agr.hr/pdf/2010/sa2010_p0205.pdf" TargetMode="External"/><Relationship Id="rId76" Type="http://schemas.openxmlformats.org/officeDocument/2006/relationships/hyperlink" Target="http://apps.webofknowledge.com/full_record.do?product=UA&amp;search_mode=CitingArticles&amp;qid=8&amp;SID=F5vgoVA1roF6D8Ogr6B&amp;page=1&amp;doc=8" TargetMode="External"/><Relationship Id="rId97" Type="http://schemas.openxmlformats.org/officeDocument/2006/relationships/hyperlink" Target="https://www.degruyter.com/downloadpdf/j/ceer.2017.26.issue-3/ceer-2017-0040/ceer-2017-0040.pdf" TargetMode="External"/><Relationship Id="rId104" Type="http://schemas.openxmlformats.org/officeDocument/2006/relationships/hyperlink" Target="http://repository.wima.ac.id/11634/" TargetMode="External"/><Relationship Id="rId7" Type="http://schemas.openxmlformats.org/officeDocument/2006/relationships/hyperlink" Target="http://managementjournal.usamv.ro/pdf/vol.17_1/Art60.pdf" TargetMode="External"/><Relationship Id="rId71" Type="http://schemas.openxmlformats.org/officeDocument/2006/relationships/hyperlink" Target="https://link.springer.com/chapter/10.1007/978-3-319-29370-7_8" TargetMode="External"/><Relationship Id="rId92" Type="http://schemas.openxmlformats.org/officeDocument/2006/relationships/hyperlink" Target="http://managementjournal.usamv.ro/pdf/vol.17_1/Art60.pdf" TargetMode="External"/><Relationship Id="rId2" Type="http://schemas.openxmlformats.org/officeDocument/2006/relationships/hyperlink" Target="https://ijt.arakmu.ac.ir/article-1-543-en.pdf" TargetMode="External"/><Relationship Id="rId29" Type="http://schemas.openxmlformats.org/officeDocument/2006/relationships/hyperlink" Target="https://www.sciencedirect.com/science/article/pii/S1470160X1730416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rrbusiness.ru/en/editorial-board/" TargetMode="External"/><Relationship Id="rId2" Type="http://schemas.openxmlformats.org/officeDocument/2006/relationships/hyperlink" Target="http://www.bioresearch.ro/bioresearch/review.html" TargetMode="External"/><Relationship Id="rId1" Type="http://schemas.openxmlformats.org/officeDocument/2006/relationships/hyperlink" Target="http://www.bioresearch.ro/bioresearch/review.html" TargetMode="External"/><Relationship Id="rId6" Type="http://schemas.openxmlformats.org/officeDocument/2006/relationships/printerSettings" Target="../printerSettings/printerSettings15.bin"/><Relationship Id="rId5" Type="http://schemas.openxmlformats.org/officeDocument/2006/relationships/hyperlink" Target="http://www.lsma.ro/index.php/lsma/about/editorialTeam" TargetMode="External"/><Relationship Id="rId4" Type="http://schemas.openxmlformats.org/officeDocument/2006/relationships/hyperlink" Target="https://www.scipress.com/IJPPE/editorial-boar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rombio.eu/"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aiapm.ulbsibiu.ro/wp-content/uploads/2017/06/Volum_Food-final_20_05_2017.pdf" TargetMode="External"/><Relationship Id="rId1" Type="http://schemas.openxmlformats.org/officeDocument/2006/relationships/hyperlink" Target="http://saiapm.ulbsibiu.ro/index.php/volume-agrifood-201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cnfis.ro/wp-content/uploads/2017/05/FDI2017-rezultate-evaluare-CNFIS-site.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uefiscdi.ro/cecuri-de-inovar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ciencedirect.com/science/article/pii/S095758201630043X"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iapm.ulbsibiu.ro/index.php/volume-agrifood-2017/"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sesiuneinternationalamuzeulolteniei.ro/final.pdf" TargetMode="External"/><Relationship Id="rId13" Type="http://schemas.openxmlformats.org/officeDocument/2006/relationships/hyperlink" Target="http://cercetare.ulbsibiu.ro/NoapteaCercetatorilor/NC2017/ProgramLung2017.PDF" TargetMode="External"/><Relationship Id="rId18" Type="http://schemas.openxmlformats.org/officeDocument/2006/relationships/hyperlink" Target="http://saiapm.ulbsibiu.ro/wp-content/uploads/2017/06/Volum-simpozion-AGRI-FOOD-2017_sectiunile-1-6.pdf" TargetMode="External"/><Relationship Id="rId3" Type="http://schemas.openxmlformats.org/officeDocument/2006/relationships/hyperlink" Target="http://cercetare.ulbsibiu.ro/NoapteaCercetatorilor/NC2017/ProgramLung2017.PDF" TargetMode="External"/><Relationship Id="rId7" Type="http://schemas.openxmlformats.org/officeDocument/2006/relationships/hyperlink" Target="http://cercetare.ulbsibiu.ro/NoapteaCercetatorilor/NC2017/ProgramLung2017.PDF" TargetMode="External"/><Relationship Id="rId12" Type="http://schemas.openxmlformats.org/officeDocument/2006/relationships/hyperlink" Target="http://www.apiterapia.ro/" TargetMode="External"/><Relationship Id="rId17" Type="http://schemas.openxmlformats.org/officeDocument/2006/relationships/hyperlink" Target="http://saiapm.ulbsibiu.ro/wp-content/uploads/2017/06/Volum-simpozion-AGRI-FOOD-2017_sectiunile-1-6.pdf" TargetMode="External"/><Relationship Id="rId2" Type="http://schemas.openxmlformats.org/officeDocument/2006/relationships/hyperlink" Target="http://saiapm.ulbsibiu.ro/wp-content/uploads/2017/06/Volum-simpozion-AGRI-FOOD-2017_sectiunile-1-6.pdf" TargetMode="External"/><Relationship Id="rId16" Type="http://schemas.openxmlformats.org/officeDocument/2006/relationships/hyperlink" Target="http://www.symposium.usamvcluj.ro/" TargetMode="External"/><Relationship Id="rId1" Type="http://schemas.openxmlformats.org/officeDocument/2006/relationships/hyperlink" Target="http://www.sesiuneinternationalamuzeulolteniei.ro/final.pdf" TargetMode="External"/><Relationship Id="rId6" Type="http://schemas.openxmlformats.org/officeDocument/2006/relationships/hyperlink" Target="http://saiapm.ulbsibiu.ro/wp-content/uploads/2017/06/Volum-simpozion-AGRI-FOOD-2017_sectiunile-1-6.pdf" TargetMode="External"/><Relationship Id="rId11" Type="http://schemas.openxmlformats.org/officeDocument/2006/relationships/hyperlink" Target="http://cercetare.ulbsibiu.ro/NoapteaCercetatorilor/NC2017/ProgramLung2017.PDF" TargetMode="External"/><Relationship Id="rId5" Type="http://schemas.openxmlformats.org/officeDocument/2006/relationships/hyperlink" Target="http://cercetare.ulbsibiu.ro/NoapteaCercetatorilor/NC2017/ProgramScurt2017.pdf" TargetMode="External"/><Relationship Id="rId15" Type="http://schemas.openxmlformats.org/officeDocument/2006/relationships/hyperlink" Target="http://www.icechim.ro/priochem/editia13/" TargetMode="External"/><Relationship Id="rId10" Type="http://schemas.openxmlformats.org/officeDocument/2006/relationships/hyperlink" Target="http://saiapm.ulbsibiu.ro/wp-content/uploads/2017/05/Programul-conferintei-Agri-Food-2017_final.pdf" TargetMode="External"/><Relationship Id="rId19" Type="http://schemas.openxmlformats.org/officeDocument/2006/relationships/printerSettings" Target="../printerSettings/printerSettings21.bin"/><Relationship Id="rId4" Type="http://schemas.openxmlformats.org/officeDocument/2006/relationships/hyperlink" Target="http://saiapm.ulbsibiu.ro/index.php/volume-agrifood-2017/" TargetMode="External"/><Relationship Id="rId9" Type="http://schemas.openxmlformats.org/officeDocument/2006/relationships/hyperlink" Target="http://saiapm.ulbsibiu.ro/wp-content/uploads/2017/06/Volum" TargetMode="External"/><Relationship Id="rId14" Type="http://schemas.openxmlformats.org/officeDocument/2006/relationships/hyperlink" Target="http://www.icechim.ro/priochem/editia13/volumrezumate2016.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evistadechimie.ro/pdf/8%20BARBU%20C%20H%2012%2017.pdf" TargetMode="External"/><Relationship Id="rId2" Type="http://schemas.openxmlformats.org/officeDocument/2006/relationships/hyperlink" Target="http://www.revistadechimie.ro/pdf/8%20BARBU%20C%20H%2012%2017.pdf" TargetMode="External"/><Relationship Id="rId1" Type="http://schemas.openxmlformats.org/officeDocument/2006/relationships/hyperlink" Target="http://www.revistadechimie.ro/pdf/8%20BARBU%20C%20H%2012%2017.pdf" TargetMode="External"/><Relationship Id="rId6" Type="http://schemas.openxmlformats.org/officeDocument/2006/relationships/printerSettings" Target="../printerSettings/printerSettings3.bin"/><Relationship Id="rId5" Type="http://schemas.openxmlformats.org/officeDocument/2006/relationships/hyperlink" Target="http://www.revistadechimie.ro/pdf/8%20BARBU%20C%20H%2012%2017.pdf" TargetMode="External"/><Relationship Id="rId4" Type="http://schemas.openxmlformats.org/officeDocument/2006/relationships/hyperlink" Target="http://www.revistadechimie.ro/pdf/8%20BARBU%20C%20H%2012%201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pps.webofknowledge.com/full_record.do?product=WOS&amp;search_mode=GeneralSearch&amp;qid=1&amp;SID=D5LiXtjy2IcayMpaXDT&amp;page=1&amp;doc=1" TargetMode="External"/><Relationship Id="rId13" Type="http://schemas.openxmlformats.org/officeDocument/2006/relationships/hyperlink" Target="http://managementjournal.usamv.ro/pdf/vol.17_4/Art21.pdf" TargetMode="External"/><Relationship Id="rId18" Type="http://schemas.openxmlformats.org/officeDocument/2006/relationships/printerSettings" Target="../printerSettings/printerSettings4.bin"/><Relationship Id="rId3" Type="http://schemas.openxmlformats.org/officeDocument/2006/relationships/hyperlink" Target="http://managementjournal.usamv.ro/pdf/vol.17_4/Art46.pdf" TargetMode="External"/><Relationship Id="rId7" Type="http://schemas.openxmlformats.org/officeDocument/2006/relationships/hyperlink" Target="http://managementjournal.usamv.ro/pdf/vol.17_1/Art21.pdf" TargetMode="External"/><Relationship Id="rId12" Type="http://schemas.openxmlformats.org/officeDocument/2006/relationships/hyperlink" Target="http://apps.webofknowledge.com/full_record.do?product=WOS&amp;search_mode=GeneralSearch&amp;qid=1&amp;SID=D5LiXtjy2IcayMpaXDT&amp;page=1&amp;doc=1" TargetMode="External"/><Relationship Id="rId17" Type="http://schemas.openxmlformats.org/officeDocument/2006/relationships/hyperlink" Target="http://biozoojournals.ro/oscsn/cont/33_1/oscsn_v33n1_art-15_Stanca-Moise.pdf" TargetMode="External"/><Relationship Id="rId2" Type="http://schemas.openxmlformats.org/officeDocument/2006/relationships/hyperlink" Target="http://managementjournal.usamv.ro/pdf/vol.17_4/Art11.pdf" TargetMode="External"/><Relationship Id="rId16" Type="http://schemas.openxmlformats.org/officeDocument/2006/relationships/hyperlink" Target="http://biozoojournals.ro/oscsn/cont/33_1/oscsn_v33n1_art-15_Stanca-Moise.pdf" TargetMode="External"/><Relationship Id="rId1" Type="http://schemas.openxmlformats.org/officeDocument/2006/relationships/hyperlink" Target="http://managementjournal.usamv.ro/pdf/vol.17_4/Art41.pdf" TargetMode="External"/><Relationship Id="rId6" Type="http://schemas.openxmlformats.org/officeDocument/2006/relationships/hyperlink" Target="http://managementjournal.usamv.ro/pdf/vol.17_1/Art7.pdf" TargetMode="External"/><Relationship Id="rId11" Type="http://schemas.openxmlformats.org/officeDocument/2006/relationships/hyperlink" Target="http://managementjournal.usamv.ro/pdf/vol.17_4/Art22.pdf" TargetMode="External"/><Relationship Id="rId5" Type="http://schemas.openxmlformats.org/officeDocument/2006/relationships/hyperlink" Target="http://managementjournal.usamv.ro/pdf/vol.17_3/Art60.pdf" TargetMode="External"/><Relationship Id="rId15" Type="http://schemas.openxmlformats.org/officeDocument/2006/relationships/hyperlink" Target="http://managementjournal.usamv.ro/pdf/vol.17_4/Art22.pdf" TargetMode="External"/><Relationship Id="rId10" Type="http://schemas.openxmlformats.org/officeDocument/2006/relationships/hyperlink" Target="http://apps.webofknowledge.com/full_record.do?product=WOS&amp;search_mode=DaisyOneClickSearchNoHistory&amp;qid=9&amp;SID=D5LiXtjy2IcayMpaXDT&amp;page=1&amp;doc=2" TargetMode="External"/><Relationship Id="rId4" Type="http://schemas.openxmlformats.org/officeDocument/2006/relationships/hyperlink" Target="http://managementjournal.usamv.ro/pdf/vol.17_3/Art19.pdf" TargetMode="External"/><Relationship Id="rId9" Type="http://schemas.openxmlformats.org/officeDocument/2006/relationships/hyperlink" Target="http://managementjournal.usamv.ro/pdf/vol.17_4/Art21.pdf" TargetMode="External"/><Relationship Id="rId14" Type="http://schemas.openxmlformats.org/officeDocument/2006/relationships/hyperlink" Target="http://apps.webofknowledge.com/full_record.do?product=WOS&amp;search_mode=DaisyOneClickSearchNoHistory&amp;qid=9&amp;SID=D5LiXtjy2IcayMpaXDT&amp;page=1&amp;doc=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FSAA@" TargetMode="External"/><Relationship Id="rId2" Type="http://schemas.openxmlformats.org/officeDocument/2006/relationships/hyperlink" Target="mailto:FSAA@" TargetMode="External"/><Relationship Id="rId1" Type="http://schemas.openxmlformats.org/officeDocument/2006/relationships/hyperlink" Target="mailto:FSAA@" TargetMode="External"/><Relationship Id="rId5" Type="http://schemas.openxmlformats.org/officeDocument/2006/relationships/printerSettings" Target="../printerSettings/printerSettings5.bin"/><Relationship Id="rId4" Type="http://schemas.openxmlformats.org/officeDocument/2006/relationships/hyperlink" Target="mailto:FSA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ozoojournals.ro/oscsn/cont/33_2/oscsn_v33n2_art-15_Stanca-Moise.pdf" TargetMode="External"/><Relationship Id="rId1" Type="http://schemas.openxmlformats.org/officeDocument/2006/relationships/hyperlink" Target="http://biozoojournals.ro/oscsn/cont/33_2/oscsn_v33n2_art-26_Caratus-Stanciu.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iapm.ulbsibiu.ro/wp-content/uploads/2017/06/Volum-simpozion-AGRI-FOOD-2017_sectiunile-1-6.pdf" TargetMode="External"/><Relationship Id="rId1" Type="http://schemas.openxmlformats.org/officeDocument/2006/relationships/hyperlink" Target="http://saiapm.ulbsibiu.ro/wp-content/uploads/2017/06/Volum-simpozion-AGRI-FOOD-2017_sectiunile-1-6.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D56"/>
  <sheetViews>
    <sheetView tabSelected="1" zoomScale="40" zoomScaleNormal="40" workbookViewId="0">
      <selection activeCell="AP4" sqref="AP4"/>
    </sheetView>
  </sheetViews>
  <sheetFormatPr defaultColWidth="9.109375" defaultRowHeight="15.6"/>
  <cols>
    <col min="1" max="1" width="12.33203125" style="459" customWidth="1"/>
    <col min="2" max="2" width="36.109375" style="459" customWidth="1"/>
    <col min="3" max="3" width="8.44140625" style="459" customWidth="1"/>
    <col min="4" max="4" width="12.88671875" style="459" customWidth="1"/>
    <col min="5" max="5" width="13.5546875" style="459" customWidth="1"/>
    <col min="6" max="7" width="7.109375" style="454" customWidth="1"/>
    <col min="8" max="8" width="8.88671875" style="455" customWidth="1"/>
    <col min="9" max="9" width="7.109375" style="455" customWidth="1"/>
    <col min="10" max="10" width="7.109375" style="456" customWidth="1"/>
    <col min="11" max="13" width="7.109375" style="455" customWidth="1"/>
    <col min="14" max="14" width="7.109375" style="456" customWidth="1"/>
    <col min="15" max="25" width="7.109375" style="455" customWidth="1"/>
    <col min="26" max="26" width="12.109375" style="457" customWidth="1"/>
    <col min="27" max="27" width="9.109375" style="457"/>
    <col min="28" max="28" width="9.109375" style="458"/>
    <col min="29" max="16384" width="9.109375" style="457"/>
  </cols>
  <sheetData>
    <row r="1" spans="1:30" ht="24.75" customHeight="1">
      <c r="A1" s="451" t="s">
        <v>172</v>
      </c>
      <c r="B1" s="498" t="s">
        <v>2148</v>
      </c>
      <c r="C1" s="452"/>
      <c r="D1" s="453"/>
      <c r="E1" s="453"/>
    </row>
    <row r="2" spans="1:30" ht="108" hidden="1" customHeight="1">
      <c r="D2" s="460" t="s">
        <v>205</v>
      </c>
      <c r="E2" s="460" t="s">
        <v>173</v>
      </c>
      <c r="F2" s="461"/>
      <c r="G2" s="461"/>
      <c r="H2" s="461"/>
      <c r="I2" s="461"/>
      <c r="J2" s="462"/>
      <c r="K2" s="463" t="s">
        <v>206</v>
      </c>
      <c r="L2" s="463" t="s">
        <v>206</v>
      </c>
      <c r="M2" s="463" t="s">
        <v>206</v>
      </c>
      <c r="N2" s="462"/>
      <c r="O2" s="463"/>
      <c r="P2" s="463" t="s">
        <v>206</v>
      </c>
      <c r="Q2" s="463" t="s">
        <v>206</v>
      </c>
      <c r="R2" s="463" t="s">
        <v>206</v>
      </c>
      <c r="S2" s="463" t="s">
        <v>206</v>
      </c>
      <c r="T2" s="463" t="s">
        <v>206</v>
      </c>
      <c r="U2" s="463" t="s">
        <v>206</v>
      </c>
      <c r="V2" s="463"/>
      <c r="W2" s="463"/>
      <c r="X2" s="463" t="s">
        <v>206</v>
      </c>
      <c r="Y2" s="463" t="s">
        <v>206</v>
      </c>
    </row>
    <row r="3" spans="1:30" s="469" customFormat="1" ht="86.25" customHeight="1">
      <c r="A3" s="465" t="s">
        <v>174</v>
      </c>
      <c r="B3" s="466" t="s">
        <v>22</v>
      </c>
      <c r="C3" s="466" t="s">
        <v>25</v>
      </c>
      <c r="D3" s="466" t="s">
        <v>204</v>
      </c>
      <c r="E3" s="466" t="s">
        <v>175</v>
      </c>
      <c r="F3" s="466" t="s">
        <v>176</v>
      </c>
      <c r="G3" s="466" t="s">
        <v>177</v>
      </c>
      <c r="H3" s="466" t="s">
        <v>178</v>
      </c>
      <c r="I3" s="467" t="s">
        <v>179</v>
      </c>
      <c r="J3" s="467" t="s">
        <v>180</v>
      </c>
      <c r="K3" s="467" t="s">
        <v>181</v>
      </c>
      <c r="L3" s="467" t="s">
        <v>182</v>
      </c>
      <c r="M3" s="467" t="s">
        <v>183</v>
      </c>
      <c r="N3" s="467" t="s">
        <v>184</v>
      </c>
      <c r="O3" s="466" t="s">
        <v>185</v>
      </c>
      <c r="P3" s="466" t="s">
        <v>186</v>
      </c>
      <c r="Q3" s="466" t="s">
        <v>187</v>
      </c>
      <c r="R3" s="466" t="s">
        <v>188</v>
      </c>
      <c r="S3" s="466" t="s">
        <v>189</v>
      </c>
      <c r="T3" s="466" t="s">
        <v>190</v>
      </c>
      <c r="U3" s="466" t="s">
        <v>191</v>
      </c>
      <c r="V3" s="466" t="s">
        <v>192</v>
      </c>
      <c r="W3" s="466" t="s">
        <v>193</v>
      </c>
      <c r="X3" s="466" t="s">
        <v>194</v>
      </c>
      <c r="Y3" s="466" t="s">
        <v>195</v>
      </c>
      <c r="Z3" s="468" t="s">
        <v>196</v>
      </c>
      <c r="AB3" s="470"/>
    </row>
    <row r="4" spans="1:30">
      <c r="A4" s="471">
        <v>1</v>
      </c>
      <c r="B4" s="472" t="s">
        <v>214</v>
      </c>
      <c r="C4" s="472" t="s">
        <v>213</v>
      </c>
      <c r="D4" s="438" t="s">
        <v>239</v>
      </c>
      <c r="E4" s="438">
        <v>250</v>
      </c>
      <c r="F4" s="439"/>
      <c r="G4" s="439"/>
      <c r="H4" s="439"/>
      <c r="I4" s="439"/>
      <c r="J4" s="439"/>
      <c r="K4" s="439"/>
      <c r="L4" s="440">
        <v>288</v>
      </c>
      <c r="M4" s="439"/>
      <c r="N4" s="439"/>
      <c r="O4" s="439"/>
      <c r="P4" s="439"/>
      <c r="Q4" s="439"/>
      <c r="R4" s="439"/>
      <c r="S4" s="439"/>
      <c r="T4" s="439"/>
      <c r="U4" s="439"/>
      <c r="V4" s="439"/>
      <c r="W4" s="439"/>
      <c r="X4" s="439"/>
      <c r="Y4" s="439"/>
      <c r="Z4" s="441">
        <f>SUM(F4:Y4)</f>
        <v>288</v>
      </c>
      <c r="AD4" s="473"/>
    </row>
    <row r="5" spans="1:30">
      <c r="A5" s="471">
        <v>2</v>
      </c>
      <c r="B5" s="474" t="s">
        <v>215</v>
      </c>
      <c r="C5" s="472" t="s">
        <v>213</v>
      </c>
      <c r="D5" s="438" t="s">
        <v>240</v>
      </c>
      <c r="E5" s="438">
        <v>300</v>
      </c>
      <c r="F5" s="439"/>
      <c r="G5" s="439"/>
      <c r="H5" s="439"/>
      <c r="I5" s="439"/>
      <c r="J5" s="439"/>
      <c r="K5" s="439"/>
      <c r="L5" s="442">
        <v>280</v>
      </c>
      <c r="M5" s="442"/>
      <c r="N5" s="443">
        <v>43.332000000000001</v>
      </c>
      <c r="O5" s="439"/>
      <c r="P5" s="439"/>
      <c r="Q5" s="439"/>
      <c r="R5" s="439"/>
      <c r="S5" s="439"/>
      <c r="T5" s="442">
        <v>75</v>
      </c>
      <c r="U5" s="442">
        <v>25</v>
      </c>
      <c r="V5" s="439"/>
      <c r="W5" s="439"/>
      <c r="X5" s="439"/>
      <c r="Y5" s="439">
        <v>40</v>
      </c>
      <c r="Z5" s="441">
        <f t="shared" ref="Z5:Z28" si="0">SUM(F5:Y5)</f>
        <v>463.33199999999999</v>
      </c>
      <c r="AB5" s="475"/>
      <c r="AD5" s="473"/>
    </row>
    <row r="6" spans="1:30">
      <c r="A6" s="476">
        <v>3</v>
      </c>
      <c r="B6" s="474" t="s">
        <v>216</v>
      </c>
      <c r="C6" s="474" t="s">
        <v>213</v>
      </c>
      <c r="D6" s="444" t="s">
        <v>239</v>
      </c>
      <c r="E6" s="444">
        <v>250</v>
      </c>
      <c r="F6" s="443"/>
      <c r="G6" s="443"/>
      <c r="H6" s="443"/>
      <c r="I6" s="443"/>
      <c r="J6" s="443"/>
      <c r="K6" s="443"/>
      <c r="L6" s="443"/>
      <c r="M6" s="443"/>
      <c r="N6" s="443"/>
      <c r="O6" s="443"/>
      <c r="P6" s="443"/>
      <c r="Q6" s="443"/>
      <c r="R6" s="443"/>
      <c r="S6" s="443"/>
      <c r="T6" s="440">
        <v>50</v>
      </c>
      <c r="U6" s="440">
        <v>50</v>
      </c>
      <c r="V6" s="443"/>
      <c r="W6" s="443"/>
      <c r="X6" s="443"/>
      <c r="Y6" s="440">
        <v>60</v>
      </c>
      <c r="Z6" s="441">
        <f t="shared" si="0"/>
        <v>160</v>
      </c>
      <c r="AB6" s="475"/>
      <c r="AD6" s="473"/>
    </row>
    <row r="7" spans="1:30">
      <c r="A7" s="471">
        <v>4</v>
      </c>
      <c r="B7" s="474" t="s">
        <v>217</v>
      </c>
      <c r="C7" s="472" t="s">
        <v>213</v>
      </c>
      <c r="D7" s="438" t="s">
        <v>241</v>
      </c>
      <c r="E7" s="438">
        <v>350</v>
      </c>
      <c r="F7" s="439"/>
      <c r="G7" s="439"/>
      <c r="H7" s="439"/>
      <c r="I7" s="439"/>
      <c r="J7" s="439"/>
      <c r="K7" s="439"/>
      <c r="L7" s="439"/>
      <c r="M7" s="439"/>
      <c r="N7" s="439">
        <v>140.01</v>
      </c>
      <c r="O7" s="439"/>
      <c r="P7" s="439"/>
      <c r="Q7" s="439"/>
      <c r="R7" s="439"/>
      <c r="S7" s="439"/>
      <c r="T7" s="439"/>
      <c r="U7" s="442">
        <v>25</v>
      </c>
      <c r="V7" s="439"/>
      <c r="W7" s="439"/>
      <c r="X7" s="439"/>
      <c r="Y7" s="439">
        <v>60</v>
      </c>
      <c r="Z7" s="441">
        <f t="shared" si="0"/>
        <v>225.01</v>
      </c>
      <c r="AB7" s="475"/>
      <c r="AD7" s="473"/>
    </row>
    <row r="8" spans="1:30">
      <c r="A8" s="471">
        <v>5</v>
      </c>
      <c r="B8" s="472" t="s">
        <v>218</v>
      </c>
      <c r="C8" s="472" t="s">
        <v>213</v>
      </c>
      <c r="D8" s="438" t="s">
        <v>239</v>
      </c>
      <c r="E8" s="438">
        <v>250</v>
      </c>
      <c r="F8" s="439"/>
      <c r="G8" s="439"/>
      <c r="H8" s="439">
        <v>100</v>
      </c>
      <c r="I8" s="439"/>
      <c r="J8" s="439"/>
      <c r="K8" s="439"/>
      <c r="L8" s="439"/>
      <c r="M8" s="442">
        <v>33.333333333333336</v>
      </c>
      <c r="N8" s="439">
        <v>116</v>
      </c>
      <c r="O8" s="439"/>
      <c r="P8" s="439"/>
      <c r="Q8" s="439"/>
      <c r="R8" s="439"/>
      <c r="S8" s="439"/>
      <c r="T8" s="442">
        <v>25</v>
      </c>
      <c r="U8" s="442">
        <v>25</v>
      </c>
      <c r="V8" s="439"/>
      <c r="W8" s="439"/>
      <c r="X8" s="439"/>
      <c r="Y8" s="439">
        <v>46.666666666666671</v>
      </c>
      <c r="Z8" s="441">
        <f t="shared" si="0"/>
        <v>346.00000000000006</v>
      </c>
      <c r="AD8" s="473"/>
    </row>
    <row r="9" spans="1:30">
      <c r="A9" s="471">
        <v>6</v>
      </c>
      <c r="B9" s="474" t="s">
        <v>219</v>
      </c>
      <c r="C9" s="472" t="s">
        <v>213</v>
      </c>
      <c r="D9" s="438" t="s">
        <v>240</v>
      </c>
      <c r="E9" s="438">
        <v>300</v>
      </c>
      <c r="F9" s="439"/>
      <c r="G9" s="439"/>
      <c r="H9" s="439">
        <v>200</v>
      </c>
      <c r="I9" s="439"/>
      <c r="J9" s="439">
        <v>28</v>
      </c>
      <c r="K9" s="439"/>
      <c r="L9" s="439"/>
      <c r="M9" s="442"/>
      <c r="N9" s="439">
        <v>279.29999999999995</v>
      </c>
      <c r="O9" s="439"/>
      <c r="P9" s="439"/>
      <c r="Q9" s="439"/>
      <c r="R9" s="442"/>
      <c r="S9" s="439">
        <v>100</v>
      </c>
      <c r="T9" s="442"/>
      <c r="U9" s="442">
        <v>25</v>
      </c>
      <c r="V9" s="439"/>
      <c r="W9" s="439">
        <v>800</v>
      </c>
      <c r="X9" s="439"/>
      <c r="Y9" s="439">
        <v>59.97999999999999</v>
      </c>
      <c r="Z9" s="441">
        <f t="shared" si="0"/>
        <v>1492.28</v>
      </c>
      <c r="AB9" s="475"/>
      <c r="AD9" s="473"/>
    </row>
    <row r="10" spans="1:30" s="477" customFormat="1">
      <c r="A10" s="471">
        <v>7</v>
      </c>
      <c r="B10" s="472" t="s">
        <v>220</v>
      </c>
      <c r="C10" s="472" t="s">
        <v>213</v>
      </c>
      <c r="D10" s="438" t="s">
        <v>239</v>
      </c>
      <c r="E10" s="438">
        <v>250</v>
      </c>
      <c r="F10" s="439"/>
      <c r="G10" s="439"/>
      <c r="H10" s="439"/>
      <c r="I10" s="439"/>
      <c r="J10" s="445">
        <v>70</v>
      </c>
      <c r="K10" s="439"/>
      <c r="L10" s="439"/>
      <c r="M10" s="439"/>
      <c r="N10" s="445">
        <v>82.5</v>
      </c>
      <c r="O10" s="439"/>
      <c r="P10" s="439"/>
      <c r="Q10" s="439"/>
      <c r="R10" s="439"/>
      <c r="S10" s="439"/>
      <c r="T10" s="446">
        <v>50</v>
      </c>
      <c r="U10" s="446">
        <v>25</v>
      </c>
      <c r="V10" s="439"/>
      <c r="W10" s="439"/>
      <c r="X10" s="439"/>
      <c r="Y10" s="445">
        <v>40</v>
      </c>
      <c r="Z10" s="441">
        <f t="shared" si="0"/>
        <v>267.5</v>
      </c>
      <c r="AB10" s="478"/>
      <c r="AD10" s="473"/>
    </row>
    <row r="11" spans="1:30" s="477" customFormat="1">
      <c r="A11" s="471">
        <v>8</v>
      </c>
      <c r="B11" s="472" t="s">
        <v>221</v>
      </c>
      <c r="C11" s="472" t="s">
        <v>213</v>
      </c>
      <c r="D11" s="438" t="s">
        <v>239</v>
      </c>
      <c r="E11" s="438">
        <v>250</v>
      </c>
      <c r="F11" s="445"/>
      <c r="G11" s="445">
        <v>250</v>
      </c>
      <c r="H11" s="445"/>
      <c r="I11" s="445"/>
      <c r="J11" s="445"/>
      <c r="K11" s="445"/>
      <c r="L11" s="446"/>
      <c r="M11" s="446"/>
      <c r="N11" s="445">
        <v>104.16666666666667</v>
      </c>
      <c r="O11" s="445"/>
      <c r="P11" s="445"/>
      <c r="Q11" s="445"/>
      <c r="R11" s="446"/>
      <c r="S11" s="445"/>
      <c r="T11" s="446">
        <v>150</v>
      </c>
      <c r="U11" s="446"/>
      <c r="V11" s="445"/>
      <c r="W11" s="445"/>
      <c r="X11" s="445"/>
      <c r="Y11" s="445">
        <v>20</v>
      </c>
      <c r="Z11" s="441">
        <f t="shared" si="0"/>
        <v>524.16666666666674</v>
      </c>
      <c r="AB11" s="478"/>
      <c r="AD11" s="473"/>
    </row>
    <row r="12" spans="1:30">
      <c r="A12" s="471">
        <v>9</v>
      </c>
      <c r="B12" s="472" t="s">
        <v>222</v>
      </c>
      <c r="C12" s="472" t="s">
        <v>213</v>
      </c>
      <c r="D12" s="438" t="s">
        <v>239</v>
      </c>
      <c r="E12" s="438">
        <v>250</v>
      </c>
      <c r="F12" s="445"/>
      <c r="G12" s="445"/>
      <c r="H12" s="445"/>
      <c r="I12" s="445">
        <v>173.32999999999998</v>
      </c>
      <c r="J12" s="445">
        <v>140</v>
      </c>
      <c r="K12" s="445"/>
      <c r="L12" s="446"/>
      <c r="M12" s="446"/>
      <c r="N12" s="445">
        <v>3.75</v>
      </c>
      <c r="O12" s="445"/>
      <c r="P12" s="445"/>
      <c r="Q12" s="445"/>
      <c r="R12" s="446"/>
      <c r="S12" s="445"/>
      <c r="T12" s="446"/>
      <c r="U12" s="446">
        <v>25</v>
      </c>
      <c r="V12" s="445"/>
      <c r="W12" s="445"/>
      <c r="X12" s="445"/>
      <c r="Y12" s="445">
        <v>53.319999999999993</v>
      </c>
      <c r="Z12" s="441">
        <f t="shared" si="0"/>
        <v>395.4</v>
      </c>
      <c r="AC12" s="458"/>
      <c r="AD12" s="473"/>
    </row>
    <row r="13" spans="1:30">
      <c r="A13" s="471">
        <v>10</v>
      </c>
      <c r="B13" s="472" t="s">
        <v>223</v>
      </c>
      <c r="C13" s="472" t="s">
        <v>213</v>
      </c>
      <c r="D13" s="438" t="s">
        <v>240</v>
      </c>
      <c r="E13" s="438">
        <v>300</v>
      </c>
      <c r="F13" s="445"/>
      <c r="G13" s="445"/>
      <c r="H13" s="445"/>
      <c r="I13" s="445">
        <v>50</v>
      </c>
      <c r="J13" s="445"/>
      <c r="K13" s="445"/>
      <c r="L13" s="446"/>
      <c r="M13" s="446"/>
      <c r="N13" s="445">
        <v>74.666666666666671</v>
      </c>
      <c r="O13" s="445"/>
      <c r="P13" s="445"/>
      <c r="Q13" s="445"/>
      <c r="R13" s="446"/>
      <c r="S13" s="445">
        <v>200</v>
      </c>
      <c r="T13" s="446"/>
      <c r="U13" s="446">
        <v>25</v>
      </c>
      <c r="V13" s="445"/>
      <c r="W13" s="445">
        <v>75</v>
      </c>
      <c r="X13" s="445"/>
      <c r="Y13" s="445">
        <v>40</v>
      </c>
      <c r="Z13" s="441">
        <f t="shared" si="0"/>
        <v>464.66666666666669</v>
      </c>
      <c r="AC13" s="458"/>
      <c r="AD13" s="473"/>
    </row>
    <row r="14" spans="1:30">
      <c r="A14" s="471">
        <v>11</v>
      </c>
      <c r="B14" s="474" t="s">
        <v>224</v>
      </c>
      <c r="C14" s="472" t="s">
        <v>213</v>
      </c>
      <c r="D14" s="438" t="s">
        <v>240</v>
      </c>
      <c r="E14" s="438">
        <v>300</v>
      </c>
      <c r="F14" s="445"/>
      <c r="G14" s="445">
        <v>250</v>
      </c>
      <c r="H14" s="445"/>
      <c r="I14" s="445"/>
      <c r="J14" s="445"/>
      <c r="K14" s="445"/>
      <c r="L14" s="446"/>
      <c r="M14" s="446"/>
      <c r="N14" s="445">
        <v>153.83333333333334</v>
      </c>
      <c r="O14" s="445"/>
      <c r="P14" s="445"/>
      <c r="Q14" s="445"/>
      <c r="R14" s="446"/>
      <c r="S14" s="445"/>
      <c r="T14" s="446">
        <v>125</v>
      </c>
      <c r="U14" s="446">
        <v>25</v>
      </c>
      <c r="V14" s="445"/>
      <c r="W14" s="445">
        <v>75</v>
      </c>
      <c r="X14" s="445"/>
      <c r="Y14" s="445">
        <v>60</v>
      </c>
      <c r="Z14" s="441">
        <f t="shared" si="0"/>
        <v>688.83333333333337</v>
      </c>
      <c r="AB14" s="475"/>
      <c r="AC14" s="458"/>
      <c r="AD14" s="473"/>
    </row>
    <row r="15" spans="1:30">
      <c r="A15" s="471">
        <v>12</v>
      </c>
      <c r="B15" s="474" t="s">
        <v>225</v>
      </c>
      <c r="C15" s="472" t="s">
        <v>213</v>
      </c>
      <c r="D15" s="438" t="s">
        <v>239</v>
      </c>
      <c r="E15" s="438">
        <v>250</v>
      </c>
      <c r="F15" s="445"/>
      <c r="G15" s="445"/>
      <c r="H15" s="445">
        <v>600</v>
      </c>
      <c r="I15" s="445"/>
      <c r="J15" s="445"/>
      <c r="K15" s="445"/>
      <c r="L15" s="446"/>
      <c r="M15" s="446"/>
      <c r="N15" s="445">
        <v>100</v>
      </c>
      <c r="O15" s="445"/>
      <c r="P15" s="445"/>
      <c r="Q15" s="445"/>
      <c r="R15" s="446"/>
      <c r="S15" s="445"/>
      <c r="T15" s="446"/>
      <c r="U15" s="446">
        <v>25</v>
      </c>
      <c r="V15" s="445">
        <v>20</v>
      </c>
      <c r="W15" s="445"/>
      <c r="X15" s="445"/>
      <c r="Y15" s="445">
        <v>45</v>
      </c>
      <c r="Z15" s="441">
        <f t="shared" si="0"/>
        <v>790</v>
      </c>
      <c r="AC15" s="458"/>
      <c r="AD15" s="473"/>
    </row>
    <row r="16" spans="1:30" s="477" customFormat="1">
      <c r="A16" s="471">
        <v>13</v>
      </c>
      <c r="B16" s="472" t="s">
        <v>226</v>
      </c>
      <c r="C16" s="472" t="s">
        <v>213</v>
      </c>
      <c r="D16" s="438" t="s">
        <v>241</v>
      </c>
      <c r="E16" s="438">
        <v>350</v>
      </c>
      <c r="F16" s="445"/>
      <c r="G16" s="445"/>
      <c r="H16" s="445"/>
      <c r="I16" s="445"/>
      <c r="J16" s="445"/>
      <c r="K16" s="445"/>
      <c r="L16" s="446"/>
      <c r="M16" s="446"/>
      <c r="N16" s="445">
        <v>154.1</v>
      </c>
      <c r="O16" s="445"/>
      <c r="P16" s="445"/>
      <c r="Q16" s="445"/>
      <c r="R16" s="446"/>
      <c r="S16" s="445"/>
      <c r="T16" s="446"/>
      <c r="U16" s="446"/>
      <c r="V16" s="445"/>
      <c r="W16" s="445"/>
      <c r="X16" s="445"/>
      <c r="Y16" s="445"/>
      <c r="Z16" s="441">
        <f t="shared" si="0"/>
        <v>154.1</v>
      </c>
      <c r="AB16" s="478"/>
      <c r="AC16" s="478"/>
      <c r="AD16" s="473"/>
    </row>
    <row r="17" spans="1:30">
      <c r="A17" s="471">
        <v>14</v>
      </c>
      <c r="B17" s="472" t="s">
        <v>227</v>
      </c>
      <c r="C17" s="472" t="s">
        <v>213</v>
      </c>
      <c r="D17" s="438" t="s">
        <v>241</v>
      </c>
      <c r="E17" s="438">
        <v>500</v>
      </c>
      <c r="F17" s="445"/>
      <c r="G17" s="445">
        <v>250</v>
      </c>
      <c r="H17" s="445">
        <v>100</v>
      </c>
      <c r="I17" s="445">
        <v>41.666666666666671</v>
      </c>
      <c r="J17" s="445"/>
      <c r="K17" s="445">
        <v>49</v>
      </c>
      <c r="L17" s="446"/>
      <c r="M17" s="446">
        <v>33.333333333333336</v>
      </c>
      <c r="N17" s="445">
        <v>1144.583333333333</v>
      </c>
      <c r="O17" s="445"/>
      <c r="P17" s="445"/>
      <c r="Q17" s="445"/>
      <c r="R17" s="446"/>
      <c r="S17" s="445">
        <v>100</v>
      </c>
      <c r="T17" s="446"/>
      <c r="U17" s="446">
        <v>50</v>
      </c>
      <c r="V17" s="445"/>
      <c r="W17" s="445">
        <v>400</v>
      </c>
      <c r="X17" s="445"/>
      <c r="Y17" s="445">
        <v>60</v>
      </c>
      <c r="Z17" s="441">
        <f t="shared" si="0"/>
        <v>2228.583333333333</v>
      </c>
      <c r="AC17" s="458"/>
      <c r="AD17" s="473"/>
    </row>
    <row r="18" spans="1:30" s="477" customFormat="1">
      <c r="A18" s="471">
        <v>15</v>
      </c>
      <c r="B18" s="472" t="s">
        <v>228</v>
      </c>
      <c r="C18" s="472" t="s">
        <v>213</v>
      </c>
      <c r="D18" s="438" t="s">
        <v>239</v>
      </c>
      <c r="E18" s="438">
        <v>250</v>
      </c>
      <c r="F18" s="445"/>
      <c r="G18" s="445"/>
      <c r="H18" s="445"/>
      <c r="I18" s="445"/>
      <c r="J18" s="445">
        <v>35</v>
      </c>
      <c r="K18" s="445"/>
      <c r="L18" s="446">
        <v>74.25</v>
      </c>
      <c r="M18" s="446"/>
      <c r="N18" s="445">
        <v>177.50333333333336</v>
      </c>
      <c r="O18" s="445"/>
      <c r="P18" s="445"/>
      <c r="Q18" s="445"/>
      <c r="R18" s="446"/>
      <c r="S18" s="445"/>
      <c r="T18" s="446"/>
      <c r="U18" s="446">
        <v>25</v>
      </c>
      <c r="V18" s="445"/>
      <c r="W18" s="445"/>
      <c r="X18" s="445"/>
      <c r="Y18" s="445">
        <v>30</v>
      </c>
      <c r="Z18" s="441">
        <f t="shared" si="0"/>
        <v>341.75333333333333</v>
      </c>
      <c r="AB18" s="478"/>
      <c r="AC18" s="478"/>
      <c r="AD18" s="473"/>
    </row>
    <row r="19" spans="1:30" s="477" customFormat="1">
      <c r="A19" s="471">
        <v>16</v>
      </c>
      <c r="B19" s="474" t="s">
        <v>229</v>
      </c>
      <c r="C19" s="472" t="s">
        <v>213</v>
      </c>
      <c r="D19" s="438" t="s">
        <v>239</v>
      </c>
      <c r="E19" s="438">
        <v>250</v>
      </c>
      <c r="F19" s="445"/>
      <c r="G19" s="445"/>
      <c r="H19" s="445"/>
      <c r="I19" s="445"/>
      <c r="J19" s="445">
        <v>70</v>
      </c>
      <c r="K19" s="445"/>
      <c r="L19" s="446">
        <v>74.25</v>
      </c>
      <c r="M19" s="446"/>
      <c r="N19" s="445">
        <v>214.17</v>
      </c>
      <c r="O19" s="445"/>
      <c r="P19" s="445"/>
      <c r="Q19" s="445"/>
      <c r="R19" s="446"/>
      <c r="S19" s="445"/>
      <c r="T19" s="446">
        <v>25</v>
      </c>
      <c r="U19" s="446">
        <v>25</v>
      </c>
      <c r="V19" s="445"/>
      <c r="W19" s="445"/>
      <c r="X19" s="445"/>
      <c r="Y19" s="445">
        <v>30</v>
      </c>
      <c r="Z19" s="441">
        <f t="shared" si="0"/>
        <v>438.41999999999996</v>
      </c>
      <c r="AB19" s="479"/>
      <c r="AC19" s="478"/>
      <c r="AD19" s="473"/>
    </row>
    <row r="20" spans="1:30" s="477" customFormat="1">
      <c r="A20" s="471">
        <v>17</v>
      </c>
      <c r="B20" s="472" t="s">
        <v>230</v>
      </c>
      <c r="C20" s="472" t="s">
        <v>213</v>
      </c>
      <c r="D20" s="438" t="s">
        <v>239</v>
      </c>
      <c r="E20" s="438">
        <v>250</v>
      </c>
      <c r="F20" s="445">
        <v>500</v>
      </c>
      <c r="G20" s="445"/>
      <c r="H20" s="445"/>
      <c r="I20" s="445">
        <v>50</v>
      </c>
      <c r="J20" s="445"/>
      <c r="K20" s="445"/>
      <c r="L20" s="446"/>
      <c r="M20" s="446"/>
      <c r="N20" s="445">
        <v>63.534999999999997</v>
      </c>
      <c r="O20" s="445"/>
      <c r="P20" s="445"/>
      <c r="Q20" s="445"/>
      <c r="R20" s="446"/>
      <c r="S20" s="445"/>
      <c r="T20" s="446"/>
      <c r="U20" s="446">
        <v>25</v>
      </c>
      <c r="V20" s="445"/>
      <c r="W20" s="445"/>
      <c r="X20" s="445">
        <v>4</v>
      </c>
      <c r="Y20" s="445">
        <v>60</v>
      </c>
      <c r="Z20" s="441">
        <f t="shared" si="0"/>
        <v>702.53499999999997</v>
      </c>
      <c r="AB20" s="478"/>
      <c r="AD20" s="473"/>
    </row>
    <row r="21" spans="1:30" s="477" customFormat="1">
      <c r="A21" s="471">
        <v>18</v>
      </c>
      <c r="B21" s="472" t="s">
        <v>231</v>
      </c>
      <c r="C21" s="472" t="s">
        <v>213</v>
      </c>
      <c r="D21" s="438" t="s">
        <v>242</v>
      </c>
      <c r="E21" s="438">
        <v>200</v>
      </c>
      <c r="F21" s="445"/>
      <c r="G21" s="445"/>
      <c r="H21" s="445"/>
      <c r="I21" s="445">
        <v>40</v>
      </c>
      <c r="J21" s="445"/>
      <c r="K21" s="445"/>
      <c r="L21" s="446"/>
      <c r="M21" s="446"/>
      <c r="N21" s="445">
        <v>150</v>
      </c>
      <c r="O21" s="445"/>
      <c r="P21" s="445"/>
      <c r="Q21" s="445"/>
      <c r="R21" s="446"/>
      <c r="S21" s="445"/>
      <c r="T21" s="446"/>
      <c r="U21" s="446">
        <v>25</v>
      </c>
      <c r="V21" s="445"/>
      <c r="W21" s="445"/>
      <c r="X21" s="445"/>
      <c r="Y21" s="445">
        <v>40</v>
      </c>
      <c r="Z21" s="441">
        <f t="shared" si="0"/>
        <v>255</v>
      </c>
      <c r="AB21" s="478"/>
      <c r="AD21" s="473"/>
    </row>
    <row r="22" spans="1:30" s="477" customFormat="1">
      <c r="A22" s="471">
        <v>19</v>
      </c>
      <c r="B22" s="474" t="s">
        <v>232</v>
      </c>
      <c r="C22" s="472" t="s">
        <v>213</v>
      </c>
      <c r="D22" s="438" t="s">
        <v>241</v>
      </c>
      <c r="E22" s="438">
        <v>350</v>
      </c>
      <c r="F22" s="445"/>
      <c r="G22" s="445"/>
      <c r="H22" s="445"/>
      <c r="I22" s="445">
        <v>50</v>
      </c>
      <c r="J22" s="445"/>
      <c r="K22" s="445">
        <v>260</v>
      </c>
      <c r="L22" s="446"/>
      <c r="M22" s="446">
        <v>33.33</v>
      </c>
      <c r="N22" s="445">
        <v>7.5</v>
      </c>
      <c r="O22" s="445"/>
      <c r="P22" s="445"/>
      <c r="Q22" s="445"/>
      <c r="R22" s="446"/>
      <c r="S22" s="445"/>
      <c r="T22" s="446">
        <v>25</v>
      </c>
      <c r="U22" s="446">
        <v>25</v>
      </c>
      <c r="V22" s="445"/>
      <c r="W22" s="445">
        <v>70</v>
      </c>
      <c r="X22" s="445"/>
      <c r="Y22" s="445">
        <v>56.66</v>
      </c>
      <c r="Z22" s="441">
        <f t="shared" si="0"/>
        <v>527.49</v>
      </c>
      <c r="AB22" s="479"/>
      <c r="AD22" s="473"/>
    </row>
    <row r="23" spans="1:30" s="477" customFormat="1">
      <c r="A23" s="471">
        <v>20</v>
      </c>
      <c r="B23" s="474" t="s">
        <v>233</v>
      </c>
      <c r="C23" s="472" t="s">
        <v>213</v>
      </c>
      <c r="D23" s="438" t="s">
        <v>241</v>
      </c>
      <c r="E23" s="438">
        <v>350</v>
      </c>
      <c r="F23" s="445"/>
      <c r="G23" s="445"/>
      <c r="H23" s="445">
        <v>50</v>
      </c>
      <c r="I23" s="445">
        <v>58.33</v>
      </c>
      <c r="J23" s="445">
        <v>399</v>
      </c>
      <c r="K23" s="445"/>
      <c r="L23" s="446"/>
      <c r="M23" s="446"/>
      <c r="N23" s="445">
        <v>27.16</v>
      </c>
      <c r="O23" s="445"/>
      <c r="P23" s="445"/>
      <c r="Q23" s="445"/>
      <c r="R23" s="446"/>
      <c r="S23" s="445"/>
      <c r="T23" s="446">
        <v>25</v>
      </c>
      <c r="U23" s="446">
        <v>25</v>
      </c>
      <c r="V23" s="445"/>
      <c r="W23" s="445"/>
      <c r="X23" s="445"/>
      <c r="Y23" s="445">
        <v>56.65</v>
      </c>
      <c r="Z23" s="441">
        <f t="shared" si="0"/>
        <v>641.14</v>
      </c>
      <c r="AB23" s="479"/>
      <c r="AD23" s="473"/>
    </row>
    <row r="24" spans="1:30" s="477" customFormat="1">
      <c r="A24" s="471">
        <v>21</v>
      </c>
      <c r="B24" s="474" t="s">
        <v>234</v>
      </c>
      <c r="C24" s="472" t="s">
        <v>213</v>
      </c>
      <c r="D24" s="438" t="s">
        <v>241</v>
      </c>
      <c r="E24" s="438">
        <v>500</v>
      </c>
      <c r="F24" s="445"/>
      <c r="G24" s="445"/>
      <c r="H24" s="445">
        <v>283.34000000000003</v>
      </c>
      <c r="I24" s="445">
        <v>78.33</v>
      </c>
      <c r="J24" s="445">
        <v>98</v>
      </c>
      <c r="K24" s="445"/>
      <c r="L24" s="446"/>
      <c r="M24" s="446"/>
      <c r="N24" s="445">
        <v>111.71</v>
      </c>
      <c r="O24" s="445"/>
      <c r="P24" s="445"/>
      <c r="Q24" s="445"/>
      <c r="R24" s="446"/>
      <c r="S24" s="445">
        <v>100</v>
      </c>
      <c r="T24" s="446"/>
      <c r="U24" s="446">
        <v>25</v>
      </c>
      <c r="V24" s="445"/>
      <c r="W24" s="445">
        <v>800</v>
      </c>
      <c r="X24" s="445"/>
      <c r="Y24" s="445">
        <v>59.989999999999995</v>
      </c>
      <c r="Z24" s="441">
        <f t="shared" si="0"/>
        <v>1556.3700000000001</v>
      </c>
      <c r="AB24" s="478"/>
      <c r="AD24" s="473"/>
    </row>
    <row r="25" spans="1:30" s="477" customFormat="1">
      <c r="A25" s="471">
        <v>22</v>
      </c>
      <c r="B25" s="472" t="s">
        <v>235</v>
      </c>
      <c r="C25" s="472" t="s">
        <v>213</v>
      </c>
      <c r="D25" s="438" t="s">
        <v>239</v>
      </c>
      <c r="E25" s="438">
        <v>250</v>
      </c>
      <c r="F25" s="445"/>
      <c r="G25" s="445"/>
      <c r="H25" s="445"/>
      <c r="I25" s="445"/>
      <c r="J25" s="445"/>
      <c r="K25" s="445"/>
      <c r="L25" s="446"/>
      <c r="M25" s="446"/>
      <c r="N25" s="445"/>
      <c r="O25" s="445"/>
      <c r="P25" s="445"/>
      <c r="Q25" s="445"/>
      <c r="R25" s="446"/>
      <c r="S25" s="445"/>
      <c r="T25" s="446"/>
      <c r="U25" s="446">
        <v>25</v>
      </c>
      <c r="V25" s="445"/>
      <c r="W25" s="445"/>
      <c r="X25" s="445"/>
      <c r="Y25" s="445">
        <v>60</v>
      </c>
      <c r="Z25" s="441">
        <f t="shared" si="0"/>
        <v>85</v>
      </c>
      <c r="AB25" s="478"/>
      <c r="AD25" s="473"/>
    </row>
    <row r="26" spans="1:30" s="477" customFormat="1">
      <c r="A26" s="471">
        <v>23</v>
      </c>
      <c r="B26" s="472" t="s">
        <v>236</v>
      </c>
      <c r="C26" s="472" t="s">
        <v>213</v>
      </c>
      <c r="D26" s="438" t="s">
        <v>240</v>
      </c>
      <c r="E26" s="438">
        <v>300</v>
      </c>
      <c r="F26" s="445"/>
      <c r="G26" s="445"/>
      <c r="H26" s="445"/>
      <c r="I26" s="445"/>
      <c r="J26" s="445"/>
      <c r="K26" s="445"/>
      <c r="L26" s="446"/>
      <c r="M26" s="446"/>
      <c r="N26" s="445"/>
      <c r="O26" s="445"/>
      <c r="P26" s="445"/>
      <c r="Q26" s="445"/>
      <c r="R26" s="446"/>
      <c r="S26" s="445"/>
      <c r="T26" s="446"/>
      <c r="U26" s="446">
        <v>25</v>
      </c>
      <c r="V26" s="445"/>
      <c r="W26" s="445"/>
      <c r="X26" s="445"/>
      <c r="Y26" s="445">
        <v>20</v>
      </c>
      <c r="Z26" s="441">
        <f t="shared" si="0"/>
        <v>45</v>
      </c>
      <c r="AB26" s="478"/>
      <c r="AD26" s="473"/>
    </row>
    <row r="27" spans="1:30" s="477" customFormat="1">
      <c r="A27" s="471">
        <v>24</v>
      </c>
      <c r="B27" s="472" t="s">
        <v>237</v>
      </c>
      <c r="C27" s="472" t="s">
        <v>213</v>
      </c>
      <c r="D27" s="438" t="s">
        <v>239</v>
      </c>
      <c r="E27" s="438">
        <v>250</v>
      </c>
      <c r="F27" s="445"/>
      <c r="G27" s="445"/>
      <c r="H27" s="445"/>
      <c r="I27" s="445"/>
      <c r="J27" s="445"/>
      <c r="K27" s="445"/>
      <c r="L27" s="446">
        <v>288</v>
      </c>
      <c r="M27" s="446"/>
      <c r="N27" s="445"/>
      <c r="O27" s="445"/>
      <c r="P27" s="445"/>
      <c r="Q27" s="445"/>
      <c r="R27" s="446"/>
      <c r="S27" s="445"/>
      <c r="T27" s="446"/>
      <c r="U27" s="446"/>
      <c r="V27" s="445"/>
      <c r="W27" s="445"/>
      <c r="X27" s="445"/>
      <c r="Y27" s="445"/>
      <c r="Z27" s="441">
        <f t="shared" si="0"/>
        <v>288</v>
      </c>
      <c r="AB27" s="478"/>
      <c r="AD27" s="473"/>
    </row>
    <row r="28" spans="1:30" s="477" customFormat="1">
      <c r="A28" s="471">
        <v>25</v>
      </c>
      <c r="B28" s="472" t="s">
        <v>238</v>
      </c>
      <c r="C28" s="472" t="s">
        <v>213</v>
      </c>
      <c r="D28" s="438" t="s">
        <v>240</v>
      </c>
      <c r="E28" s="438">
        <v>300</v>
      </c>
      <c r="F28" s="447"/>
      <c r="G28" s="447"/>
      <c r="H28" s="447"/>
      <c r="I28" s="447"/>
      <c r="J28" s="447"/>
      <c r="K28" s="447"/>
      <c r="L28" s="447"/>
      <c r="M28" s="447"/>
      <c r="N28" s="447"/>
      <c r="O28" s="447"/>
      <c r="P28" s="447"/>
      <c r="Q28" s="447"/>
      <c r="R28" s="447"/>
      <c r="S28" s="447"/>
      <c r="T28" s="447"/>
      <c r="U28" s="447"/>
      <c r="V28" s="447"/>
      <c r="W28" s="447"/>
      <c r="X28" s="447"/>
      <c r="Y28" s="447"/>
      <c r="Z28" s="441">
        <f t="shared" si="0"/>
        <v>0</v>
      </c>
      <c r="AB28" s="478"/>
      <c r="AD28" s="473"/>
    </row>
    <row r="29" spans="1:30" s="477" customFormat="1">
      <c r="A29" s="471">
        <v>26</v>
      </c>
      <c r="B29" s="474" t="s">
        <v>1427</v>
      </c>
      <c r="C29" s="472" t="s">
        <v>213</v>
      </c>
      <c r="D29" s="438" t="s">
        <v>240</v>
      </c>
      <c r="E29" s="438">
        <v>300</v>
      </c>
      <c r="F29" s="448"/>
      <c r="G29" s="448">
        <v>83.33</v>
      </c>
      <c r="H29" s="448">
        <v>200</v>
      </c>
      <c r="I29" s="448">
        <v>100</v>
      </c>
      <c r="J29" s="448">
        <v>140</v>
      </c>
      <c r="K29" s="448"/>
      <c r="L29" s="448"/>
      <c r="M29" s="448">
        <v>25</v>
      </c>
      <c r="N29" s="448">
        <v>221.25</v>
      </c>
      <c r="O29" s="448"/>
      <c r="P29" s="448"/>
      <c r="Q29" s="448"/>
      <c r="R29" s="448"/>
      <c r="S29" s="448">
        <v>200</v>
      </c>
      <c r="T29" s="448">
        <v>50</v>
      </c>
      <c r="U29" s="448">
        <v>25</v>
      </c>
      <c r="V29" s="448">
        <v>102</v>
      </c>
      <c r="W29" s="448">
        <v>300</v>
      </c>
      <c r="X29" s="448"/>
      <c r="Y29" s="448">
        <v>60</v>
      </c>
      <c r="Z29" s="441">
        <f t="shared" ref="Z29:Z48" si="1">SUM(F29:Y29)</f>
        <v>1506.58</v>
      </c>
      <c r="AB29" s="479"/>
      <c r="AD29" s="473"/>
    </row>
    <row r="30" spans="1:30" s="477" customFormat="1">
      <c r="A30" s="471">
        <v>27</v>
      </c>
      <c r="B30" s="472" t="s">
        <v>1428</v>
      </c>
      <c r="C30" s="472" t="s">
        <v>213</v>
      </c>
      <c r="D30" s="438" t="s">
        <v>239</v>
      </c>
      <c r="E30" s="438">
        <v>250</v>
      </c>
      <c r="F30" s="449"/>
      <c r="G30" s="449"/>
      <c r="H30" s="450">
        <v>200</v>
      </c>
      <c r="I30" s="450"/>
      <c r="J30" s="450">
        <v>70</v>
      </c>
      <c r="K30" s="450"/>
      <c r="L30" s="450"/>
      <c r="M30" s="450">
        <v>25</v>
      </c>
      <c r="N30" s="450">
        <v>645</v>
      </c>
      <c r="O30" s="450"/>
      <c r="P30" s="450"/>
      <c r="Q30" s="450"/>
      <c r="R30" s="450"/>
      <c r="S30" s="450"/>
      <c r="T30" s="450"/>
      <c r="U30" s="450">
        <v>25</v>
      </c>
      <c r="V30" s="450"/>
      <c r="W30" s="450"/>
      <c r="X30" s="450"/>
      <c r="Y30" s="450">
        <v>40</v>
      </c>
      <c r="Z30" s="441">
        <f t="shared" si="1"/>
        <v>1005</v>
      </c>
      <c r="AB30" s="478"/>
      <c r="AD30" s="473"/>
    </row>
    <row r="31" spans="1:30" s="477" customFormat="1">
      <c r="A31" s="471">
        <v>28</v>
      </c>
      <c r="B31" s="474" t="s">
        <v>1429</v>
      </c>
      <c r="C31" s="472" t="s">
        <v>213</v>
      </c>
      <c r="D31" s="438" t="s">
        <v>241</v>
      </c>
      <c r="E31" s="438">
        <v>350</v>
      </c>
      <c r="F31" s="449"/>
      <c r="G31" s="449">
        <v>100</v>
      </c>
      <c r="H31" s="450"/>
      <c r="I31" s="450"/>
      <c r="J31" s="450"/>
      <c r="K31" s="450"/>
      <c r="L31" s="450"/>
      <c r="M31" s="450"/>
      <c r="N31" s="450">
        <v>260.19</v>
      </c>
      <c r="O31" s="450"/>
      <c r="P31" s="450"/>
      <c r="Q31" s="450"/>
      <c r="R31" s="450"/>
      <c r="S31" s="450"/>
      <c r="T31" s="450"/>
      <c r="U31" s="450">
        <v>25</v>
      </c>
      <c r="V31" s="450"/>
      <c r="W31" s="450">
        <v>100</v>
      </c>
      <c r="X31" s="450"/>
      <c r="Y31" s="450">
        <v>30</v>
      </c>
      <c r="Z31" s="441">
        <f t="shared" si="1"/>
        <v>515.19000000000005</v>
      </c>
      <c r="AB31" s="479"/>
      <c r="AD31" s="473"/>
    </row>
    <row r="32" spans="1:30" s="477" customFormat="1">
      <c r="A32" s="471">
        <v>29</v>
      </c>
      <c r="B32" s="474" t="s">
        <v>1430</v>
      </c>
      <c r="C32" s="472" t="s">
        <v>213</v>
      </c>
      <c r="D32" s="438" t="s">
        <v>239</v>
      </c>
      <c r="E32" s="438">
        <v>250</v>
      </c>
      <c r="F32" s="449"/>
      <c r="G32" s="449"/>
      <c r="H32" s="450"/>
      <c r="I32" s="450"/>
      <c r="J32" s="450"/>
      <c r="K32" s="450"/>
      <c r="L32" s="450"/>
      <c r="M32" s="450"/>
      <c r="N32" s="450"/>
      <c r="O32" s="450"/>
      <c r="P32" s="450"/>
      <c r="Q32" s="450"/>
      <c r="R32" s="450"/>
      <c r="S32" s="450"/>
      <c r="T32" s="450"/>
      <c r="U32" s="450"/>
      <c r="V32" s="450">
        <v>75</v>
      </c>
      <c r="W32" s="450"/>
      <c r="X32" s="450"/>
      <c r="Y32" s="450">
        <v>20</v>
      </c>
      <c r="Z32" s="441">
        <f t="shared" si="1"/>
        <v>95</v>
      </c>
      <c r="AB32" s="479"/>
      <c r="AD32" s="473"/>
    </row>
    <row r="33" spans="1:30" s="477" customFormat="1">
      <c r="A33" s="471">
        <v>30</v>
      </c>
      <c r="B33" s="472" t="s">
        <v>1431</v>
      </c>
      <c r="C33" s="472" t="s">
        <v>213</v>
      </c>
      <c r="D33" s="438" t="s">
        <v>240</v>
      </c>
      <c r="E33" s="438">
        <v>300</v>
      </c>
      <c r="F33" s="449"/>
      <c r="G33" s="449"/>
      <c r="H33" s="450">
        <v>200</v>
      </c>
      <c r="I33" s="450"/>
      <c r="J33" s="450"/>
      <c r="K33" s="450"/>
      <c r="L33" s="450"/>
      <c r="M33" s="450"/>
      <c r="N33" s="450">
        <v>18.75</v>
      </c>
      <c r="O33" s="450"/>
      <c r="P33" s="450"/>
      <c r="Q33" s="450"/>
      <c r="R33" s="450"/>
      <c r="S33" s="450"/>
      <c r="T33" s="450"/>
      <c r="U33" s="450">
        <v>25</v>
      </c>
      <c r="V33" s="450"/>
      <c r="W33" s="450"/>
      <c r="X33" s="450"/>
      <c r="Y33" s="450">
        <v>20</v>
      </c>
      <c r="Z33" s="441">
        <f t="shared" si="1"/>
        <v>263.75</v>
      </c>
      <c r="AB33" s="478"/>
      <c r="AD33" s="473"/>
    </row>
    <row r="34" spans="1:30" s="477" customFormat="1">
      <c r="A34" s="471">
        <v>31</v>
      </c>
      <c r="B34" s="474" t="s">
        <v>1432</v>
      </c>
      <c r="C34" s="472" t="s">
        <v>213</v>
      </c>
      <c r="D34" s="438" t="s">
        <v>239</v>
      </c>
      <c r="E34" s="438">
        <v>250</v>
      </c>
      <c r="F34" s="449"/>
      <c r="G34" s="449"/>
      <c r="H34" s="450"/>
      <c r="I34" s="450"/>
      <c r="J34" s="450"/>
      <c r="K34" s="450"/>
      <c r="L34" s="450">
        <v>22</v>
      </c>
      <c r="M34" s="450"/>
      <c r="N34" s="450">
        <v>50</v>
      </c>
      <c r="O34" s="450"/>
      <c r="P34" s="450"/>
      <c r="Q34" s="450"/>
      <c r="R34" s="450"/>
      <c r="S34" s="450"/>
      <c r="T34" s="450"/>
      <c r="U34" s="450">
        <v>25</v>
      </c>
      <c r="V34" s="450">
        <v>5</v>
      </c>
      <c r="W34" s="450"/>
      <c r="X34" s="450"/>
      <c r="Y34" s="450">
        <v>40</v>
      </c>
      <c r="Z34" s="441">
        <f t="shared" si="1"/>
        <v>142</v>
      </c>
      <c r="AB34" s="479"/>
      <c r="AD34" s="473"/>
    </row>
    <row r="35" spans="1:30" s="477" customFormat="1">
      <c r="A35" s="471">
        <v>32</v>
      </c>
      <c r="B35" s="472" t="s">
        <v>1433</v>
      </c>
      <c r="C35" s="472" t="s">
        <v>213</v>
      </c>
      <c r="D35" s="438" t="s">
        <v>240</v>
      </c>
      <c r="E35" s="438">
        <v>300</v>
      </c>
      <c r="F35" s="449"/>
      <c r="G35" s="449"/>
      <c r="H35" s="450">
        <v>373.33</v>
      </c>
      <c r="I35" s="450"/>
      <c r="J35" s="450">
        <v>70</v>
      </c>
      <c r="K35" s="450"/>
      <c r="L35" s="450"/>
      <c r="M35" s="450">
        <v>25</v>
      </c>
      <c r="N35" s="450">
        <v>100</v>
      </c>
      <c r="O35" s="450"/>
      <c r="P35" s="450"/>
      <c r="Q35" s="450"/>
      <c r="R35" s="450"/>
      <c r="S35" s="450"/>
      <c r="T35" s="450"/>
      <c r="U35" s="450">
        <v>25</v>
      </c>
      <c r="V35" s="450">
        <v>10</v>
      </c>
      <c r="W35" s="450"/>
      <c r="X35" s="450">
        <v>6.67</v>
      </c>
      <c r="Y35" s="450">
        <v>45</v>
      </c>
      <c r="Z35" s="441">
        <f t="shared" si="1"/>
        <v>654.99999999999989</v>
      </c>
      <c r="AB35" s="478"/>
      <c r="AD35" s="473"/>
    </row>
    <row r="36" spans="1:30" s="477" customFormat="1">
      <c r="A36" s="471">
        <v>33</v>
      </c>
      <c r="B36" s="472" t="s">
        <v>1434</v>
      </c>
      <c r="C36" s="472" t="s">
        <v>213</v>
      </c>
      <c r="D36" s="438" t="s">
        <v>240</v>
      </c>
      <c r="E36" s="438">
        <v>300</v>
      </c>
      <c r="F36" s="449"/>
      <c r="G36" s="449"/>
      <c r="H36" s="450">
        <v>200</v>
      </c>
      <c r="I36" s="450"/>
      <c r="J36" s="450"/>
      <c r="K36" s="450"/>
      <c r="L36" s="450"/>
      <c r="M36" s="450"/>
      <c r="N36" s="450">
        <v>31.66</v>
      </c>
      <c r="O36" s="450"/>
      <c r="P36" s="450"/>
      <c r="Q36" s="450"/>
      <c r="R36" s="450"/>
      <c r="S36" s="450"/>
      <c r="T36" s="450"/>
      <c r="U36" s="450">
        <v>25</v>
      </c>
      <c r="V36" s="450"/>
      <c r="W36" s="450"/>
      <c r="X36" s="450"/>
      <c r="Y36" s="450">
        <v>40</v>
      </c>
      <c r="Z36" s="441">
        <f t="shared" si="1"/>
        <v>296.65999999999997</v>
      </c>
      <c r="AB36" s="478"/>
      <c r="AD36" s="473"/>
    </row>
    <row r="37" spans="1:30" s="477" customFormat="1">
      <c r="A37" s="471">
        <v>34</v>
      </c>
      <c r="B37" s="474" t="s">
        <v>1435</v>
      </c>
      <c r="C37" s="472" t="s">
        <v>213</v>
      </c>
      <c r="D37" s="438" t="s">
        <v>239</v>
      </c>
      <c r="E37" s="438">
        <v>250</v>
      </c>
      <c r="F37" s="449"/>
      <c r="G37" s="449"/>
      <c r="H37" s="450"/>
      <c r="I37" s="450"/>
      <c r="J37" s="450"/>
      <c r="K37" s="450"/>
      <c r="L37" s="450"/>
      <c r="M37" s="450"/>
      <c r="N37" s="450"/>
      <c r="O37" s="450"/>
      <c r="P37" s="450"/>
      <c r="Q37" s="450"/>
      <c r="R37" s="450"/>
      <c r="S37" s="450"/>
      <c r="T37" s="450"/>
      <c r="U37" s="450">
        <v>25</v>
      </c>
      <c r="V37" s="450"/>
      <c r="W37" s="450">
        <v>200</v>
      </c>
      <c r="X37" s="450"/>
      <c r="Y37" s="450">
        <v>10</v>
      </c>
      <c r="Z37" s="441">
        <f t="shared" si="1"/>
        <v>235</v>
      </c>
      <c r="AB37" s="479"/>
      <c r="AD37" s="473"/>
    </row>
    <row r="38" spans="1:30" s="477" customFormat="1">
      <c r="A38" s="471">
        <v>35</v>
      </c>
      <c r="B38" s="474" t="s">
        <v>1436</v>
      </c>
      <c r="C38" s="472" t="s">
        <v>213</v>
      </c>
      <c r="D38" s="438" t="s">
        <v>239</v>
      </c>
      <c r="E38" s="438">
        <v>250</v>
      </c>
      <c r="F38" s="449"/>
      <c r="G38" s="449"/>
      <c r="H38" s="450">
        <v>150</v>
      </c>
      <c r="I38" s="450"/>
      <c r="J38" s="450"/>
      <c r="K38" s="450"/>
      <c r="L38" s="450">
        <v>200</v>
      </c>
      <c r="M38" s="450"/>
      <c r="N38" s="450">
        <v>42.5</v>
      </c>
      <c r="O38" s="450"/>
      <c r="P38" s="450"/>
      <c r="Q38" s="450"/>
      <c r="R38" s="450"/>
      <c r="S38" s="450"/>
      <c r="T38" s="450"/>
      <c r="U38" s="450">
        <v>25</v>
      </c>
      <c r="V38" s="450">
        <v>110</v>
      </c>
      <c r="W38" s="450">
        <v>90</v>
      </c>
      <c r="X38" s="450"/>
      <c r="Y38" s="450">
        <v>40</v>
      </c>
      <c r="Z38" s="441">
        <f t="shared" si="1"/>
        <v>657.5</v>
      </c>
      <c r="AB38" s="479"/>
      <c r="AD38" s="473"/>
    </row>
    <row r="39" spans="1:30" s="477" customFormat="1">
      <c r="A39" s="471">
        <v>36</v>
      </c>
      <c r="B39" s="474" t="s">
        <v>1437</v>
      </c>
      <c r="C39" s="472" t="s">
        <v>213</v>
      </c>
      <c r="D39" s="438" t="s">
        <v>241</v>
      </c>
      <c r="E39" s="438">
        <v>350</v>
      </c>
      <c r="F39" s="449"/>
      <c r="G39" s="449"/>
      <c r="H39" s="450">
        <v>150</v>
      </c>
      <c r="I39" s="450"/>
      <c r="J39" s="450"/>
      <c r="K39" s="450"/>
      <c r="L39" s="450">
        <v>200</v>
      </c>
      <c r="M39" s="450"/>
      <c r="N39" s="450">
        <v>42.5</v>
      </c>
      <c r="O39" s="450"/>
      <c r="P39" s="450"/>
      <c r="Q39" s="450"/>
      <c r="R39" s="450"/>
      <c r="S39" s="450">
        <v>50</v>
      </c>
      <c r="T39" s="450">
        <v>25</v>
      </c>
      <c r="U39" s="450">
        <v>25</v>
      </c>
      <c r="V39" s="450">
        <v>140</v>
      </c>
      <c r="W39" s="450">
        <v>140</v>
      </c>
      <c r="X39" s="450"/>
      <c r="Y39" s="450">
        <v>40</v>
      </c>
      <c r="Z39" s="441">
        <f t="shared" si="1"/>
        <v>812.5</v>
      </c>
      <c r="AB39" s="479"/>
      <c r="AD39" s="473"/>
    </row>
    <row r="40" spans="1:30" s="477" customFormat="1">
      <c r="A40" s="471">
        <v>37</v>
      </c>
      <c r="B40" s="474" t="s">
        <v>1438</v>
      </c>
      <c r="C40" s="472" t="s">
        <v>213</v>
      </c>
      <c r="D40" s="438" t="s">
        <v>239</v>
      </c>
      <c r="E40" s="438">
        <v>250</v>
      </c>
      <c r="F40" s="449"/>
      <c r="G40" s="449">
        <v>100</v>
      </c>
      <c r="H40" s="450">
        <v>1200</v>
      </c>
      <c r="I40" s="450"/>
      <c r="J40" s="450">
        <v>70</v>
      </c>
      <c r="K40" s="450"/>
      <c r="L40" s="450"/>
      <c r="M40" s="450"/>
      <c r="N40" s="450">
        <v>210</v>
      </c>
      <c r="O40" s="450"/>
      <c r="P40" s="450"/>
      <c r="Q40" s="450"/>
      <c r="R40" s="450"/>
      <c r="S40" s="450"/>
      <c r="T40" s="450"/>
      <c r="U40" s="450">
        <v>25</v>
      </c>
      <c r="V40" s="450">
        <v>20</v>
      </c>
      <c r="W40" s="450"/>
      <c r="X40" s="450"/>
      <c r="Y40" s="450">
        <v>45</v>
      </c>
      <c r="Z40" s="441">
        <f t="shared" si="1"/>
        <v>1670</v>
      </c>
      <c r="AB40" s="479"/>
      <c r="AD40" s="473"/>
    </row>
    <row r="41" spans="1:30" s="477" customFormat="1">
      <c r="A41" s="471">
        <v>38</v>
      </c>
      <c r="B41" s="472" t="s">
        <v>1439</v>
      </c>
      <c r="C41" s="472" t="s">
        <v>213</v>
      </c>
      <c r="D41" s="438" t="s">
        <v>239</v>
      </c>
      <c r="E41" s="438">
        <v>250</v>
      </c>
      <c r="F41" s="449"/>
      <c r="G41" s="449"/>
      <c r="H41" s="450"/>
      <c r="I41" s="450"/>
      <c r="J41" s="450"/>
      <c r="K41" s="450"/>
      <c r="L41" s="450"/>
      <c r="M41" s="450"/>
      <c r="N41" s="450"/>
      <c r="O41" s="450"/>
      <c r="P41" s="450"/>
      <c r="Q41" s="450"/>
      <c r="R41" s="450"/>
      <c r="S41" s="450"/>
      <c r="T41" s="450"/>
      <c r="U41" s="450">
        <v>25</v>
      </c>
      <c r="V41" s="450">
        <v>55</v>
      </c>
      <c r="W41" s="450"/>
      <c r="X41" s="450"/>
      <c r="Y41" s="450">
        <v>20</v>
      </c>
      <c r="Z41" s="441">
        <f t="shared" si="1"/>
        <v>100</v>
      </c>
      <c r="AB41" s="478"/>
      <c r="AD41" s="473"/>
    </row>
    <row r="42" spans="1:30" s="477" customFormat="1">
      <c r="A42" s="471">
        <v>39</v>
      </c>
      <c r="B42" s="472" t="s">
        <v>1440</v>
      </c>
      <c r="C42" s="472" t="s">
        <v>213</v>
      </c>
      <c r="D42" s="438" t="s">
        <v>239</v>
      </c>
      <c r="E42" s="438">
        <v>250</v>
      </c>
      <c r="F42" s="449"/>
      <c r="G42" s="449">
        <v>100</v>
      </c>
      <c r="H42" s="450"/>
      <c r="I42" s="450"/>
      <c r="J42" s="450"/>
      <c r="K42" s="450"/>
      <c r="L42" s="450"/>
      <c r="M42" s="450"/>
      <c r="N42" s="450">
        <v>30.17</v>
      </c>
      <c r="O42" s="450"/>
      <c r="P42" s="450"/>
      <c r="Q42" s="450"/>
      <c r="R42" s="450"/>
      <c r="S42" s="450"/>
      <c r="T42" s="450"/>
      <c r="U42" s="450">
        <v>25</v>
      </c>
      <c r="V42" s="450"/>
      <c r="W42" s="450"/>
      <c r="X42" s="450"/>
      <c r="Y42" s="450">
        <v>20</v>
      </c>
      <c r="Z42" s="441">
        <f t="shared" si="1"/>
        <v>175.17000000000002</v>
      </c>
      <c r="AB42" s="478"/>
      <c r="AD42" s="473"/>
    </row>
    <row r="43" spans="1:30" s="477" customFormat="1">
      <c r="A43" s="471">
        <v>40</v>
      </c>
      <c r="B43" s="474" t="s">
        <v>1441</v>
      </c>
      <c r="C43" s="472" t="s">
        <v>213</v>
      </c>
      <c r="D43" s="438" t="s">
        <v>241</v>
      </c>
      <c r="E43" s="438">
        <v>350</v>
      </c>
      <c r="F43" s="449"/>
      <c r="G43" s="449">
        <v>100</v>
      </c>
      <c r="H43" s="450">
        <v>533.34</v>
      </c>
      <c r="I43" s="450">
        <v>33.33</v>
      </c>
      <c r="J43" s="450"/>
      <c r="K43" s="450"/>
      <c r="L43" s="450"/>
      <c r="M43" s="450">
        <v>25</v>
      </c>
      <c r="N43" s="450">
        <v>130.91999999999999</v>
      </c>
      <c r="O43" s="450"/>
      <c r="P43" s="450"/>
      <c r="Q43" s="450"/>
      <c r="R43" s="450"/>
      <c r="S43" s="450">
        <v>200</v>
      </c>
      <c r="T43" s="450"/>
      <c r="U43" s="450">
        <v>60</v>
      </c>
      <c r="V43" s="450">
        <v>120</v>
      </c>
      <c r="W43" s="450"/>
      <c r="X43" s="450">
        <v>20</v>
      </c>
      <c r="Y43" s="450">
        <v>58.33</v>
      </c>
      <c r="Z43" s="441">
        <f>SUM(F43:Y43)</f>
        <v>1280.92</v>
      </c>
      <c r="AB43" s="479"/>
      <c r="AD43" s="473"/>
    </row>
    <row r="44" spans="1:30" s="477" customFormat="1">
      <c r="A44" s="471">
        <v>41</v>
      </c>
      <c r="B44" s="472" t="s">
        <v>1442</v>
      </c>
      <c r="C44" s="472" t="s">
        <v>213</v>
      </c>
      <c r="D44" s="438" t="s">
        <v>239</v>
      </c>
      <c r="E44" s="438">
        <v>250</v>
      </c>
      <c r="F44" s="449"/>
      <c r="G44" s="449"/>
      <c r="H44" s="450"/>
      <c r="I44" s="450"/>
      <c r="J44" s="450"/>
      <c r="K44" s="450"/>
      <c r="L44" s="450"/>
      <c r="M44" s="450"/>
      <c r="N44" s="450"/>
      <c r="O44" s="450"/>
      <c r="P44" s="450"/>
      <c r="Q44" s="450"/>
      <c r="R44" s="450"/>
      <c r="S44" s="450"/>
      <c r="T44" s="450"/>
      <c r="U44" s="450">
        <v>25</v>
      </c>
      <c r="V44" s="450"/>
      <c r="W44" s="450"/>
      <c r="X44" s="450"/>
      <c r="Y44" s="450">
        <v>20</v>
      </c>
      <c r="Z44" s="441">
        <f t="shared" si="1"/>
        <v>45</v>
      </c>
      <c r="AB44" s="478"/>
      <c r="AD44" s="473"/>
    </row>
    <row r="45" spans="1:30" s="477" customFormat="1">
      <c r="A45" s="471">
        <v>42</v>
      </c>
      <c r="B45" s="474" t="s">
        <v>1443</v>
      </c>
      <c r="C45" s="472" t="s">
        <v>213</v>
      </c>
      <c r="D45" s="438" t="s">
        <v>239</v>
      </c>
      <c r="E45" s="438">
        <v>250</v>
      </c>
      <c r="F45" s="449"/>
      <c r="G45" s="449"/>
      <c r="H45" s="450">
        <v>400</v>
      </c>
      <c r="I45" s="450"/>
      <c r="J45" s="450"/>
      <c r="K45" s="450"/>
      <c r="L45" s="450"/>
      <c r="M45" s="450"/>
      <c r="N45" s="450">
        <v>7.5</v>
      </c>
      <c r="O45" s="450"/>
      <c r="P45" s="450"/>
      <c r="Q45" s="450"/>
      <c r="R45" s="450"/>
      <c r="S45" s="450"/>
      <c r="T45" s="450"/>
      <c r="U45" s="450">
        <v>25</v>
      </c>
      <c r="V45" s="450"/>
      <c r="W45" s="450"/>
      <c r="X45" s="450"/>
      <c r="Y45" s="450">
        <v>40</v>
      </c>
      <c r="Z45" s="441">
        <f t="shared" si="1"/>
        <v>472.5</v>
      </c>
      <c r="AB45" s="479"/>
      <c r="AD45" s="473"/>
    </row>
    <row r="46" spans="1:30" s="477" customFormat="1">
      <c r="A46" s="471">
        <v>43</v>
      </c>
      <c r="B46" s="474" t="s">
        <v>1444</v>
      </c>
      <c r="C46" s="472" t="s">
        <v>213</v>
      </c>
      <c r="D46" s="438" t="s">
        <v>239</v>
      </c>
      <c r="E46" s="438">
        <v>250</v>
      </c>
      <c r="F46" s="449"/>
      <c r="G46" s="449"/>
      <c r="H46" s="450"/>
      <c r="I46" s="450">
        <v>116.66</v>
      </c>
      <c r="J46" s="450">
        <v>70</v>
      </c>
      <c r="K46" s="450"/>
      <c r="L46" s="450"/>
      <c r="M46" s="450"/>
      <c r="N46" s="450">
        <v>126.67</v>
      </c>
      <c r="O46" s="450"/>
      <c r="P46" s="450"/>
      <c r="Q46" s="450"/>
      <c r="R46" s="450"/>
      <c r="S46" s="450"/>
      <c r="T46" s="450"/>
      <c r="U46" s="450">
        <v>25</v>
      </c>
      <c r="V46" s="450">
        <v>40</v>
      </c>
      <c r="W46" s="450"/>
      <c r="X46" s="450"/>
      <c r="Y46" s="450">
        <v>30</v>
      </c>
      <c r="Z46" s="441">
        <f t="shared" si="1"/>
        <v>408.33</v>
      </c>
      <c r="AB46" s="479"/>
      <c r="AD46" s="473"/>
    </row>
    <row r="47" spans="1:30" s="477" customFormat="1">
      <c r="A47" s="471">
        <v>44</v>
      </c>
      <c r="B47" s="472" t="s">
        <v>1445</v>
      </c>
      <c r="C47" s="472" t="s">
        <v>213</v>
      </c>
      <c r="D47" s="438" t="s">
        <v>240</v>
      </c>
      <c r="E47" s="438">
        <v>300</v>
      </c>
      <c r="F47" s="449"/>
      <c r="G47" s="449"/>
      <c r="H47" s="450"/>
      <c r="I47" s="450"/>
      <c r="J47" s="450"/>
      <c r="K47" s="450"/>
      <c r="L47" s="450"/>
      <c r="M47" s="450"/>
      <c r="N47" s="450">
        <v>140.84</v>
      </c>
      <c r="O47" s="450"/>
      <c r="P47" s="450"/>
      <c r="Q47" s="450"/>
      <c r="R47" s="450"/>
      <c r="S47" s="450"/>
      <c r="T47" s="450"/>
      <c r="U47" s="450"/>
      <c r="V47" s="450"/>
      <c r="W47" s="450"/>
      <c r="X47" s="450"/>
      <c r="Y47" s="450">
        <v>20</v>
      </c>
      <c r="Z47" s="441">
        <f t="shared" si="1"/>
        <v>160.84</v>
      </c>
      <c r="AB47" s="478"/>
      <c r="AD47" s="473"/>
    </row>
    <row r="48" spans="1:30" s="477" customFormat="1" ht="31.2">
      <c r="A48" s="471">
        <v>45</v>
      </c>
      <c r="B48" s="472" t="s">
        <v>1446</v>
      </c>
      <c r="C48" s="472" t="s">
        <v>213</v>
      </c>
      <c r="D48" s="438" t="s">
        <v>239</v>
      </c>
      <c r="E48" s="438">
        <v>250</v>
      </c>
      <c r="F48" s="449"/>
      <c r="G48" s="449">
        <v>100</v>
      </c>
      <c r="H48" s="450"/>
      <c r="I48" s="450"/>
      <c r="J48" s="450"/>
      <c r="K48" s="450"/>
      <c r="L48" s="450"/>
      <c r="M48" s="450"/>
      <c r="N48" s="450">
        <v>708.5</v>
      </c>
      <c r="O48" s="450"/>
      <c r="P48" s="450"/>
      <c r="Q48" s="450"/>
      <c r="R48" s="450"/>
      <c r="S48" s="450"/>
      <c r="T48" s="450"/>
      <c r="U48" s="450">
        <v>25</v>
      </c>
      <c r="V48" s="450"/>
      <c r="W48" s="450"/>
      <c r="X48" s="450"/>
      <c r="Y48" s="450"/>
      <c r="Z48" s="441">
        <f t="shared" si="1"/>
        <v>833.5</v>
      </c>
      <c r="AB48" s="478"/>
      <c r="AD48" s="473"/>
    </row>
    <row r="49" spans="1:26" ht="45" hidden="1" customHeight="1">
      <c r="A49" s="480" t="s">
        <v>2</v>
      </c>
      <c r="B49" s="481"/>
      <c r="C49" s="481"/>
      <c r="D49" s="481"/>
      <c r="E49" s="482">
        <f t="shared" ref="E49:Y49" si="2">SUM(E4:E48)</f>
        <v>12950</v>
      </c>
      <c r="F49" s="483">
        <f t="shared" si="2"/>
        <v>500</v>
      </c>
      <c r="G49" s="483">
        <f t="shared" si="2"/>
        <v>1333.33</v>
      </c>
      <c r="H49" s="483">
        <f t="shared" si="2"/>
        <v>4940.01</v>
      </c>
      <c r="I49" s="483">
        <f t="shared" si="2"/>
        <v>791.64666666666665</v>
      </c>
      <c r="J49" s="483">
        <f t="shared" si="2"/>
        <v>1260</v>
      </c>
      <c r="K49" s="483">
        <f t="shared" si="2"/>
        <v>309</v>
      </c>
      <c r="L49" s="483">
        <f t="shared" si="2"/>
        <v>1426.5</v>
      </c>
      <c r="M49" s="483">
        <f t="shared" si="2"/>
        <v>199.99666666666667</v>
      </c>
      <c r="N49" s="483">
        <f t="shared" si="2"/>
        <v>5914.2703333333329</v>
      </c>
      <c r="O49" s="483">
        <f t="shared" si="2"/>
        <v>0</v>
      </c>
      <c r="P49" s="483">
        <f t="shared" si="2"/>
        <v>0</v>
      </c>
      <c r="Q49" s="483">
        <f t="shared" si="2"/>
        <v>0</v>
      </c>
      <c r="R49" s="483">
        <f t="shared" si="2"/>
        <v>0</v>
      </c>
      <c r="S49" s="483">
        <f t="shared" si="2"/>
        <v>950</v>
      </c>
      <c r="T49" s="483">
        <f t="shared" si="2"/>
        <v>625</v>
      </c>
      <c r="U49" s="483">
        <f t="shared" si="2"/>
        <v>1035</v>
      </c>
      <c r="V49" s="483">
        <f t="shared" si="2"/>
        <v>697</v>
      </c>
      <c r="W49" s="483">
        <f t="shared" si="2"/>
        <v>3050</v>
      </c>
      <c r="X49" s="483">
        <f t="shared" si="2"/>
        <v>30.67</v>
      </c>
      <c r="Y49" s="483">
        <f t="shared" si="2"/>
        <v>1636.5966666666666</v>
      </c>
      <c r="Z49" s="441">
        <f>SUM(F49:Y49)</f>
        <v>24699.020333333334</v>
      </c>
    </row>
    <row r="50" spans="1:26" ht="45" hidden="1" customHeight="1">
      <c r="A50" s="480" t="s">
        <v>197</v>
      </c>
      <c r="B50" s="481"/>
      <c r="C50" s="481"/>
      <c r="D50" s="481"/>
      <c r="E50" s="481"/>
      <c r="F50" s="483">
        <f>I.1!P12</f>
        <v>500</v>
      </c>
      <c r="G50" s="483">
        <f>I.2!P20</f>
        <v>1333.33</v>
      </c>
      <c r="H50" s="483">
        <f>I.3!N51</f>
        <v>4940.0066666666671</v>
      </c>
      <c r="I50" s="483">
        <f>I.4!M34</f>
        <v>791.6500000000002</v>
      </c>
      <c r="J50" s="483">
        <f>I.5!M34</f>
        <v>1260</v>
      </c>
      <c r="K50" s="483">
        <f>I.6!J14</f>
        <v>309</v>
      </c>
      <c r="L50" s="483">
        <f>I.7!J21</f>
        <v>1426.5</v>
      </c>
      <c r="M50" s="483">
        <f>I.8!I18</f>
        <v>199.99666666666667</v>
      </c>
      <c r="N50" s="483">
        <f>'I.9 '!H336</f>
        <v>5912.6003333333338</v>
      </c>
      <c r="O50" s="483">
        <f>I.10!F12</f>
        <v>0</v>
      </c>
      <c r="P50" s="483">
        <f>I.11!F11</f>
        <v>0</v>
      </c>
      <c r="Q50" s="483">
        <f>I.12!H13</f>
        <v>0</v>
      </c>
      <c r="R50" s="483">
        <f>I.13!H14</f>
        <v>0</v>
      </c>
      <c r="S50" s="483">
        <f>I.14!G18</f>
        <v>950</v>
      </c>
      <c r="T50" s="483">
        <f>I.15!G32</f>
        <v>625</v>
      </c>
      <c r="U50" s="483">
        <f>I.16!I48</f>
        <v>1035</v>
      </c>
      <c r="V50" s="483">
        <f>'I. 17.'!J22</f>
        <v>697</v>
      </c>
      <c r="W50" s="483">
        <f>'I. 18'!J25</f>
        <v>3050</v>
      </c>
      <c r="X50" s="483">
        <f>I.19!K10</f>
        <v>30.67</v>
      </c>
      <c r="Y50" s="483">
        <f>I.20!H113</f>
        <v>1636.6</v>
      </c>
      <c r="Z50" s="441">
        <f>SUM(F50:Y50)</f>
        <v>24697.353666666662</v>
      </c>
    </row>
    <row r="51" spans="1:26" ht="45" hidden="1" customHeight="1">
      <c r="A51" s="484" t="s">
        <v>198</v>
      </c>
      <c r="B51" s="485"/>
      <c r="C51" s="485"/>
      <c r="D51" s="485"/>
      <c r="E51" s="485"/>
      <c r="F51" s="486">
        <f>F49-F50</f>
        <v>0</v>
      </c>
      <c r="G51" s="486">
        <f t="shared" ref="G51:Y51" si="3">G49-G50</f>
        <v>0</v>
      </c>
      <c r="H51" s="486">
        <f t="shared" si="3"/>
        <v>3.333333333102928E-3</v>
      </c>
      <c r="I51" s="486">
        <f t="shared" si="3"/>
        <v>-3.3333333335576754E-3</v>
      </c>
      <c r="J51" s="487">
        <f t="shared" si="3"/>
        <v>0</v>
      </c>
      <c r="K51" s="486">
        <f t="shared" si="3"/>
        <v>0</v>
      </c>
      <c r="L51" s="486">
        <f>L49-L50</f>
        <v>0</v>
      </c>
      <c r="M51" s="486">
        <f t="shared" si="3"/>
        <v>0</v>
      </c>
      <c r="N51" s="487">
        <f t="shared" si="3"/>
        <v>1.6699999999991633</v>
      </c>
      <c r="O51" s="486">
        <f t="shared" si="3"/>
        <v>0</v>
      </c>
      <c r="P51" s="486">
        <f t="shared" si="3"/>
        <v>0</v>
      </c>
      <c r="Q51" s="486">
        <f t="shared" si="3"/>
        <v>0</v>
      </c>
      <c r="R51" s="486">
        <f t="shared" si="3"/>
        <v>0</v>
      </c>
      <c r="S51" s="486">
        <f t="shared" si="3"/>
        <v>0</v>
      </c>
      <c r="T51" s="486">
        <f t="shared" si="3"/>
        <v>0</v>
      </c>
      <c r="U51" s="486">
        <f t="shared" si="3"/>
        <v>0</v>
      </c>
      <c r="V51" s="486">
        <f t="shared" si="3"/>
        <v>0</v>
      </c>
      <c r="W51" s="486">
        <f t="shared" si="3"/>
        <v>0</v>
      </c>
      <c r="X51" s="486">
        <f t="shared" si="3"/>
        <v>0</v>
      </c>
      <c r="Y51" s="486">
        <f t="shared" si="3"/>
        <v>-3.3333333333303017E-3</v>
      </c>
      <c r="Z51" s="488">
        <f>SUM(F51:Y51)</f>
        <v>1.6666666666653782</v>
      </c>
    </row>
    <row r="52" spans="1:26" hidden="1">
      <c r="F52" s="489"/>
      <c r="G52" s="489"/>
      <c r="H52" s="490"/>
      <c r="I52" s="490"/>
      <c r="J52" s="491"/>
      <c r="K52" s="490"/>
      <c r="L52" s="490"/>
      <c r="M52" s="490"/>
      <c r="N52" s="491"/>
      <c r="O52" s="490"/>
      <c r="P52" s="490"/>
      <c r="Q52" s="490"/>
      <c r="R52" s="490"/>
      <c r="S52" s="490"/>
      <c r="T52" s="490"/>
      <c r="U52" s="490"/>
      <c r="V52" s="490"/>
      <c r="W52" s="490"/>
      <c r="X52" s="490"/>
      <c r="Y52" s="490"/>
      <c r="Z52" s="492"/>
    </row>
    <row r="53" spans="1:26" ht="53.25" hidden="1" customHeight="1">
      <c r="B53" s="493" t="s">
        <v>199</v>
      </c>
      <c r="C53" s="493"/>
      <c r="D53" s="494">
        <v>45</v>
      </c>
      <c r="F53" s="489"/>
      <c r="G53" s="489"/>
      <c r="H53" s="490"/>
      <c r="I53" s="490"/>
      <c r="J53" s="491"/>
      <c r="K53" s="490"/>
      <c r="L53" s="490"/>
      <c r="M53" s="490"/>
      <c r="N53" s="491"/>
      <c r="O53" s="490"/>
      <c r="P53" s="490"/>
      <c r="Q53" s="490"/>
      <c r="R53" s="490"/>
      <c r="S53" s="490"/>
      <c r="T53" s="490"/>
      <c r="U53" s="490"/>
      <c r="V53" s="490"/>
      <c r="W53" s="490"/>
      <c r="X53" s="490"/>
      <c r="Y53" s="490"/>
      <c r="Z53" s="492"/>
    </row>
    <row r="54" spans="1:26" ht="53.25" hidden="1" customHeight="1">
      <c r="B54" s="495" t="s">
        <v>200</v>
      </c>
      <c r="C54" s="495"/>
      <c r="D54" s="481">
        <f>COUNTA(D4:D48)</f>
        <v>45</v>
      </c>
      <c r="F54" s="489"/>
      <c r="G54" s="489"/>
      <c r="H54" s="490"/>
      <c r="I54" s="490"/>
      <c r="J54" s="491"/>
      <c r="K54" s="490"/>
      <c r="L54" s="490"/>
      <c r="M54" s="490"/>
      <c r="N54" s="491"/>
      <c r="O54" s="490"/>
      <c r="P54" s="490"/>
      <c r="Q54" s="490"/>
      <c r="R54" s="490"/>
      <c r="S54" s="490"/>
      <c r="T54" s="490"/>
      <c r="U54" s="490"/>
      <c r="V54" s="490"/>
      <c r="W54" s="490"/>
      <c r="X54" s="490"/>
      <c r="Y54" s="490"/>
      <c r="Z54" s="492"/>
    </row>
    <row r="55" spans="1:26" ht="53.25" hidden="1" customHeight="1">
      <c r="B55" s="496" t="s">
        <v>201</v>
      </c>
      <c r="C55" s="496"/>
      <c r="D55" s="497">
        <f>D53-D54</f>
        <v>0</v>
      </c>
      <c r="E55" s="464" t="s">
        <v>2147</v>
      </c>
      <c r="F55" s="489"/>
      <c r="G55" s="489"/>
      <c r="H55" s="490"/>
      <c r="I55" s="490"/>
      <c r="J55" s="491"/>
      <c r="K55" s="490"/>
      <c r="L55" s="490"/>
      <c r="M55" s="490"/>
      <c r="N55" s="491"/>
      <c r="O55" s="490"/>
      <c r="P55" s="490"/>
      <c r="Q55" s="490"/>
      <c r="R55" s="490"/>
      <c r="S55" s="490"/>
      <c r="T55" s="490"/>
      <c r="U55" s="490"/>
      <c r="V55" s="490"/>
      <c r="W55" s="490"/>
      <c r="X55" s="490"/>
      <c r="Y55" s="490"/>
      <c r="Z55" s="492"/>
    </row>
    <row r="56" spans="1:26">
      <c r="F56" s="489"/>
      <c r="G56" s="489"/>
      <c r="H56" s="490"/>
      <c r="I56" s="490"/>
      <c r="J56" s="491"/>
      <c r="K56" s="490"/>
      <c r="L56" s="490"/>
      <c r="M56" s="490"/>
      <c r="N56" s="491"/>
      <c r="O56" s="490"/>
      <c r="P56" s="490"/>
      <c r="Q56" s="490"/>
      <c r="R56" s="490"/>
      <c r="S56" s="490"/>
      <c r="T56" s="490"/>
      <c r="U56" s="490"/>
      <c r="V56" s="490"/>
      <c r="W56" s="490"/>
      <c r="X56" s="490"/>
      <c r="Y56" s="490"/>
      <c r="Z56" s="492"/>
    </row>
  </sheetData>
  <conditionalFormatting sqref="D55 F51:Z51">
    <cfRule type="cellIs" dxfId="0" priority="36" stopIfTrue="1" operator="notEqual">
      <formula>0</formula>
    </cfRule>
  </conditionalFormatting>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dimension ref="A2:J337"/>
  <sheetViews>
    <sheetView topLeftCell="A208" zoomScale="85" zoomScaleNormal="85" workbookViewId="0">
      <selection activeCell="N10" sqref="N10"/>
    </sheetView>
  </sheetViews>
  <sheetFormatPr defaultColWidth="8.88671875" defaultRowHeight="14.4"/>
  <cols>
    <col min="1" max="1" width="27" style="2" customWidth="1"/>
    <col min="2" max="2" width="11.44140625" style="7" customWidth="1"/>
    <col min="3" max="3" width="19" style="7" customWidth="1"/>
    <col min="4" max="4" width="19.88671875" style="1" customWidth="1"/>
    <col min="5" max="5" width="18.109375" style="1" customWidth="1"/>
    <col min="6" max="6" width="19.44140625" style="1" customWidth="1"/>
    <col min="7" max="7" width="11.5546875" style="1" customWidth="1"/>
    <col min="8" max="8" width="14.88671875" style="1" customWidth="1"/>
    <col min="9" max="9" width="20.88671875" style="109" customWidth="1"/>
    <col min="10" max="10" width="8.88671875" style="79"/>
    <col min="11" max="16384" width="8.88671875" style="109"/>
  </cols>
  <sheetData>
    <row r="2" spans="1:10" s="4" customFormat="1" ht="15.6">
      <c r="A2" s="500" t="s">
        <v>38</v>
      </c>
      <c r="B2" s="545"/>
      <c r="C2" s="545"/>
      <c r="D2" s="545"/>
      <c r="E2" s="545"/>
      <c r="F2" s="545"/>
      <c r="G2" s="545"/>
      <c r="H2" s="546"/>
      <c r="J2" s="308"/>
    </row>
    <row r="3" spans="1:10" s="4" customFormat="1" ht="15" customHeight="1">
      <c r="A3" s="197"/>
      <c r="B3" s="197"/>
      <c r="C3" s="197"/>
      <c r="D3" s="197"/>
      <c r="E3" s="197"/>
      <c r="F3" s="197"/>
      <c r="G3" s="197"/>
      <c r="H3" s="197"/>
      <c r="J3" s="308"/>
    </row>
    <row r="4" spans="1:10" s="4" customFormat="1" ht="15" customHeight="1">
      <c r="A4" s="547" t="s">
        <v>39</v>
      </c>
      <c r="B4" s="503"/>
      <c r="C4" s="503"/>
      <c r="D4" s="503"/>
      <c r="E4" s="503"/>
      <c r="F4" s="503"/>
      <c r="G4" s="503"/>
      <c r="H4" s="503"/>
      <c r="J4" s="308"/>
    </row>
    <row r="5" spans="1:10" s="4" customFormat="1" ht="15" customHeight="1">
      <c r="A5" s="547" t="s">
        <v>40</v>
      </c>
      <c r="B5" s="503"/>
      <c r="C5" s="503"/>
      <c r="D5" s="503"/>
      <c r="E5" s="503"/>
      <c r="F5" s="503"/>
      <c r="G5" s="503"/>
      <c r="H5" s="503"/>
      <c r="J5" s="308"/>
    </row>
    <row r="6" spans="1:10" s="4" customFormat="1" ht="69" customHeight="1">
      <c r="A6" s="547" t="s">
        <v>87</v>
      </c>
      <c r="B6" s="503"/>
      <c r="C6" s="503"/>
      <c r="D6" s="503"/>
      <c r="E6" s="503"/>
      <c r="F6" s="542"/>
      <c r="G6" s="542"/>
      <c r="H6" s="542"/>
      <c r="J6" s="308"/>
    </row>
    <row r="7" spans="1:10" s="4" customFormat="1">
      <c r="A7" s="198"/>
      <c r="B7" s="65"/>
      <c r="C7" s="65"/>
      <c r="D7" s="198"/>
      <c r="E7" s="198"/>
      <c r="F7" s="198"/>
      <c r="G7" s="198"/>
      <c r="H7" s="198"/>
      <c r="J7" s="308"/>
    </row>
    <row r="8" spans="1:10" s="4" customFormat="1" ht="55.2">
      <c r="A8" s="51" t="s">
        <v>90</v>
      </c>
      <c r="B8" s="53" t="s">
        <v>60</v>
      </c>
      <c r="C8" s="48" t="s">
        <v>88</v>
      </c>
      <c r="D8" s="54" t="s">
        <v>91</v>
      </c>
      <c r="E8" s="53" t="s">
        <v>89</v>
      </c>
      <c r="F8" s="54" t="s">
        <v>92</v>
      </c>
      <c r="G8" s="51" t="s">
        <v>54</v>
      </c>
      <c r="H8" s="51" t="s">
        <v>7</v>
      </c>
      <c r="I8" s="82" t="s">
        <v>202</v>
      </c>
      <c r="J8" s="308"/>
    </row>
    <row r="9" spans="1:10" s="308" customFormat="1" ht="165.6">
      <c r="A9" s="100" t="s">
        <v>253</v>
      </c>
      <c r="B9" s="101" t="s">
        <v>213</v>
      </c>
      <c r="C9" s="99" t="s">
        <v>254</v>
      </c>
      <c r="D9" s="99" t="s">
        <v>255</v>
      </c>
      <c r="E9" s="99" t="s">
        <v>256</v>
      </c>
      <c r="F9" s="99" t="s">
        <v>260</v>
      </c>
      <c r="G9" s="160">
        <v>50</v>
      </c>
      <c r="H9" s="161">
        <v>16.666</v>
      </c>
      <c r="I9" s="161" t="s">
        <v>215</v>
      </c>
      <c r="J9" s="309"/>
    </row>
    <row r="10" spans="1:10" s="308" customFormat="1" ht="110.4">
      <c r="A10" s="100" t="s">
        <v>253</v>
      </c>
      <c r="B10" s="101" t="s">
        <v>213</v>
      </c>
      <c r="C10" s="99" t="s">
        <v>254</v>
      </c>
      <c r="D10" s="99" t="s">
        <v>258</v>
      </c>
      <c r="E10" s="99" t="s">
        <v>259</v>
      </c>
      <c r="F10" s="99" t="s">
        <v>260</v>
      </c>
      <c r="G10" s="160">
        <v>50</v>
      </c>
      <c r="H10" s="161">
        <v>16.666</v>
      </c>
      <c r="I10" s="161" t="s">
        <v>215</v>
      </c>
      <c r="J10" s="309"/>
    </row>
    <row r="11" spans="1:10" s="4" customFormat="1" ht="124.2">
      <c r="A11" s="86" t="s">
        <v>253</v>
      </c>
      <c r="B11" s="92" t="s">
        <v>213</v>
      </c>
      <c r="C11" s="84" t="s">
        <v>254</v>
      </c>
      <c r="D11" s="84" t="s">
        <v>261</v>
      </c>
      <c r="E11" s="84" t="s">
        <v>262</v>
      </c>
      <c r="F11" s="84" t="s">
        <v>257</v>
      </c>
      <c r="G11" s="87">
        <v>15</v>
      </c>
      <c r="H11" s="91">
        <v>5</v>
      </c>
      <c r="I11" s="91" t="s">
        <v>215</v>
      </c>
      <c r="J11" s="308"/>
    </row>
    <row r="12" spans="1:10" s="4" customFormat="1" ht="151.80000000000001">
      <c r="A12" s="86" t="s">
        <v>253</v>
      </c>
      <c r="B12" s="92" t="s">
        <v>213</v>
      </c>
      <c r="C12" s="84" t="s">
        <v>254</v>
      </c>
      <c r="D12" s="84" t="s">
        <v>263</v>
      </c>
      <c r="E12" s="84" t="s">
        <v>264</v>
      </c>
      <c r="F12" s="84" t="s">
        <v>257</v>
      </c>
      <c r="G12" s="87">
        <v>15</v>
      </c>
      <c r="H12" s="91">
        <v>5</v>
      </c>
      <c r="I12" s="91" t="s">
        <v>215</v>
      </c>
      <c r="J12" s="308"/>
    </row>
    <row r="13" spans="1:10" s="4" customFormat="1" ht="151.80000000000001">
      <c r="A13" s="86" t="s">
        <v>374</v>
      </c>
      <c r="B13" s="92" t="s">
        <v>213</v>
      </c>
      <c r="C13" s="84" t="s">
        <v>375</v>
      </c>
      <c r="D13" s="84" t="s">
        <v>376</v>
      </c>
      <c r="E13" s="84" t="s">
        <v>377</v>
      </c>
      <c r="F13" s="84" t="s">
        <v>378</v>
      </c>
      <c r="G13" s="87">
        <v>50</v>
      </c>
      <c r="H13" s="91">
        <v>25</v>
      </c>
      <c r="I13" s="91" t="s">
        <v>218</v>
      </c>
      <c r="J13" s="308"/>
    </row>
    <row r="14" spans="1:10" s="4" customFormat="1" ht="151.80000000000001">
      <c r="A14" s="86" t="s">
        <v>374</v>
      </c>
      <c r="B14" s="92" t="s">
        <v>213</v>
      </c>
      <c r="C14" s="84" t="s">
        <v>375</v>
      </c>
      <c r="D14" s="84" t="s">
        <v>379</v>
      </c>
      <c r="E14" s="84" t="s">
        <v>380</v>
      </c>
      <c r="F14" s="84" t="s">
        <v>381</v>
      </c>
      <c r="G14" s="87">
        <v>50</v>
      </c>
      <c r="H14" s="91">
        <v>25</v>
      </c>
      <c r="I14" s="91" t="s">
        <v>218</v>
      </c>
      <c r="J14" s="308"/>
    </row>
    <row r="15" spans="1:10" s="4" customFormat="1" ht="165.6">
      <c r="A15" s="86" t="s">
        <v>374</v>
      </c>
      <c r="B15" s="92" t="s">
        <v>213</v>
      </c>
      <c r="C15" s="84" t="s">
        <v>375</v>
      </c>
      <c r="D15" s="84" t="s">
        <v>382</v>
      </c>
      <c r="E15" s="84" t="s">
        <v>383</v>
      </c>
      <c r="F15" s="84" t="s">
        <v>384</v>
      </c>
      <c r="G15" s="87">
        <v>50</v>
      </c>
      <c r="H15" s="91">
        <v>25</v>
      </c>
      <c r="I15" s="91" t="s">
        <v>218</v>
      </c>
      <c r="J15" s="308"/>
    </row>
    <row r="16" spans="1:10" s="4" customFormat="1" ht="138">
      <c r="A16" s="86" t="s">
        <v>385</v>
      </c>
      <c r="B16" s="92" t="s">
        <v>213</v>
      </c>
      <c r="C16" s="84" t="s">
        <v>386</v>
      </c>
      <c r="D16" s="84" t="s">
        <v>387</v>
      </c>
      <c r="E16" s="84" t="s">
        <v>388</v>
      </c>
      <c r="F16" s="84" t="s">
        <v>389</v>
      </c>
      <c r="G16" s="87">
        <v>50</v>
      </c>
      <c r="H16" s="91">
        <v>12.5</v>
      </c>
      <c r="I16" s="91" t="s">
        <v>218</v>
      </c>
      <c r="J16" s="308"/>
    </row>
    <row r="17" spans="1:10" s="4" customFormat="1" ht="124.2">
      <c r="A17" s="86" t="s">
        <v>390</v>
      </c>
      <c r="B17" s="92" t="s">
        <v>213</v>
      </c>
      <c r="C17" s="84" t="s">
        <v>391</v>
      </c>
      <c r="D17" s="84" t="s">
        <v>392</v>
      </c>
      <c r="E17" s="84" t="s">
        <v>393</v>
      </c>
      <c r="F17" s="84" t="s">
        <v>394</v>
      </c>
      <c r="G17" s="87">
        <v>15</v>
      </c>
      <c r="H17" s="91">
        <v>3</v>
      </c>
      <c r="I17" s="91" t="s">
        <v>218</v>
      </c>
      <c r="J17" s="308"/>
    </row>
    <row r="18" spans="1:10" s="4" customFormat="1" ht="138">
      <c r="A18" s="86" t="s">
        <v>390</v>
      </c>
      <c r="B18" s="92" t="s">
        <v>213</v>
      </c>
      <c r="C18" s="84" t="s">
        <v>391</v>
      </c>
      <c r="D18" s="84" t="s">
        <v>395</v>
      </c>
      <c r="E18" s="84" t="s">
        <v>396</v>
      </c>
      <c r="F18" s="84" t="s">
        <v>397</v>
      </c>
      <c r="G18" s="87">
        <v>15</v>
      </c>
      <c r="H18" s="91">
        <v>3</v>
      </c>
      <c r="I18" s="91" t="s">
        <v>218</v>
      </c>
      <c r="J18" s="308"/>
    </row>
    <row r="19" spans="1:10" s="4" customFormat="1" ht="124.2">
      <c r="A19" s="86" t="s">
        <v>374</v>
      </c>
      <c r="B19" s="92" t="s">
        <v>213</v>
      </c>
      <c r="C19" s="84" t="s">
        <v>375</v>
      </c>
      <c r="D19" s="84" t="s">
        <v>398</v>
      </c>
      <c r="E19" s="84" t="s">
        <v>399</v>
      </c>
      <c r="F19" s="84" t="s">
        <v>400</v>
      </c>
      <c r="G19" s="87">
        <v>15</v>
      </c>
      <c r="H19" s="91">
        <v>7.5</v>
      </c>
      <c r="I19" s="91" t="s">
        <v>218</v>
      </c>
      <c r="J19" s="308"/>
    </row>
    <row r="20" spans="1:10" s="4" customFormat="1" ht="110.4">
      <c r="A20" s="86" t="s">
        <v>374</v>
      </c>
      <c r="B20" s="92" t="s">
        <v>213</v>
      </c>
      <c r="C20" s="84" t="s">
        <v>375</v>
      </c>
      <c r="D20" s="84" t="s">
        <v>401</v>
      </c>
      <c r="E20" s="84" t="s">
        <v>402</v>
      </c>
      <c r="F20" s="84" t="s">
        <v>403</v>
      </c>
      <c r="G20" s="87">
        <v>15</v>
      </c>
      <c r="H20" s="91">
        <v>7.5</v>
      </c>
      <c r="I20" s="91" t="s">
        <v>218</v>
      </c>
      <c r="J20" s="308"/>
    </row>
    <row r="21" spans="1:10" s="4" customFormat="1" ht="138">
      <c r="A21" s="86" t="s">
        <v>374</v>
      </c>
      <c r="B21" s="92" t="s">
        <v>213</v>
      </c>
      <c r="C21" s="84" t="s">
        <v>375</v>
      </c>
      <c r="D21" s="84" t="s">
        <v>404</v>
      </c>
      <c r="E21" s="84" t="s">
        <v>405</v>
      </c>
      <c r="F21" s="84" t="s">
        <v>406</v>
      </c>
      <c r="G21" s="87">
        <v>15</v>
      </c>
      <c r="H21" s="91">
        <v>7.5</v>
      </c>
      <c r="I21" s="91" t="s">
        <v>218</v>
      </c>
      <c r="J21" s="308"/>
    </row>
    <row r="22" spans="1:10" s="4" customFormat="1" ht="96.6">
      <c r="A22" s="86" t="s">
        <v>440</v>
      </c>
      <c r="B22" s="92" t="s">
        <v>213</v>
      </c>
      <c r="C22" s="84" t="s">
        <v>441</v>
      </c>
      <c r="D22" s="84" t="s">
        <v>442</v>
      </c>
      <c r="E22" s="84" t="s">
        <v>443</v>
      </c>
      <c r="F22" s="84" t="s">
        <v>444</v>
      </c>
      <c r="G22" s="87">
        <v>50</v>
      </c>
      <c r="H22" s="91">
        <v>25</v>
      </c>
      <c r="I22" s="91" t="s">
        <v>219</v>
      </c>
      <c r="J22" s="308"/>
    </row>
    <row r="23" spans="1:10" s="4" customFormat="1" ht="220.8">
      <c r="A23" s="86" t="s">
        <v>440</v>
      </c>
      <c r="B23" s="92" t="s">
        <v>213</v>
      </c>
      <c r="C23" s="84" t="s">
        <v>441</v>
      </c>
      <c r="D23" s="84" t="s">
        <v>445</v>
      </c>
      <c r="E23" s="84" t="s">
        <v>446</v>
      </c>
      <c r="F23" s="84" t="s">
        <v>444</v>
      </c>
      <c r="G23" s="87">
        <v>50</v>
      </c>
      <c r="H23" s="91">
        <v>25</v>
      </c>
      <c r="I23" s="91" t="s">
        <v>219</v>
      </c>
      <c r="J23" s="308"/>
    </row>
    <row r="24" spans="1:10" s="4" customFormat="1" ht="179.4">
      <c r="A24" s="86" t="s">
        <v>440</v>
      </c>
      <c r="B24" s="92" t="s">
        <v>213</v>
      </c>
      <c r="C24" s="84" t="s">
        <v>441</v>
      </c>
      <c r="D24" s="84" t="s">
        <v>447</v>
      </c>
      <c r="E24" s="84" t="s">
        <v>448</v>
      </c>
      <c r="F24" s="84" t="s">
        <v>444</v>
      </c>
      <c r="G24" s="87">
        <v>50</v>
      </c>
      <c r="H24" s="91">
        <v>25</v>
      </c>
      <c r="I24" s="91" t="s">
        <v>219</v>
      </c>
      <c r="J24" s="308"/>
    </row>
    <row r="25" spans="1:10" s="4" customFormat="1" ht="96.6">
      <c r="A25" s="86" t="s">
        <v>449</v>
      </c>
      <c r="B25" s="92" t="s">
        <v>213</v>
      </c>
      <c r="C25" s="84" t="s">
        <v>450</v>
      </c>
      <c r="D25" s="84" t="s">
        <v>451</v>
      </c>
      <c r="E25" s="84" t="s">
        <v>452</v>
      </c>
      <c r="F25" s="84" t="s">
        <v>444</v>
      </c>
      <c r="G25" s="87">
        <v>50</v>
      </c>
      <c r="H25" s="91">
        <v>16.66</v>
      </c>
      <c r="I25" s="91" t="s">
        <v>219</v>
      </c>
      <c r="J25" s="308"/>
    </row>
    <row r="26" spans="1:10" s="4" customFormat="1" ht="193.2">
      <c r="A26" s="86" t="s">
        <v>453</v>
      </c>
      <c r="B26" s="92" t="s">
        <v>213</v>
      </c>
      <c r="C26" s="84" t="s">
        <v>454</v>
      </c>
      <c r="D26" s="84" t="s">
        <v>455</v>
      </c>
      <c r="E26" s="84" t="s">
        <v>456</v>
      </c>
      <c r="F26" s="84" t="s">
        <v>444</v>
      </c>
      <c r="G26" s="87">
        <v>50</v>
      </c>
      <c r="H26" s="91">
        <v>25</v>
      </c>
      <c r="I26" s="91" t="s">
        <v>219</v>
      </c>
      <c r="J26" s="308"/>
    </row>
    <row r="27" spans="1:10" s="4" customFormat="1" ht="193.2">
      <c r="A27" s="86" t="s">
        <v>457</v>
      </c>
      <c r="B27" s="92" t="s">
        <v>213</v>
      </c>
      <c r="C27" s="84" t="s">
        <v>458</v>
      </c>
      <c r="D27" s="84" t="s">
        <v>459</v>
      </c>
      <c r="E27" s="84" t="s">
        <v>460</v>
      </c>
      <c r="F27" s="84" t="s">
        <v>461</v>
      </c>
      <c r="G27" s="87">
        <v>15</v>
      </c>
      <c r="H27" s="91">
        <v>7.5</v>
      </c>
      <c r="I27" s="91" t="s">
        <v>219</v>
      </c>
      <c r="J27" s="308"/>
    </row>
    <row r="28" spans="1:10" s="4" customFormat="1" ht="317.39999999999998">
      <c r="A28" s="86" t="s">
        <v>453</v>
      </c>
      <c r="B28" s="92" t="s">
        <v>213</v>
      </c>
      <c r="C28" s="84" t="s">
        <v>462</v>
      </c>
      <c r="D28" s="84" t="s">
        <v>463</v>
      </c>
      <c r="E28" s="84" t="s">
        <v>464</v>
      </c>
      <c r="F28" s="84" t="s">
        <v>465</v>
      </c>
      <c r="G28" s="87">
        <v>50</v>
      </c>
      <c r="H28" s="91">
        <v>25</v>
      </c>
      <c r="I28" s="91" t="s">
        <v>219</v>
      </c>
      <c r="J28" s="308"/>
    </row>
    <row r="29" spans="1:10" s="4" customFormat="1" ht="151.80000000000001">
      <c r="A29" s="86" t="s">
        <v>466</v>
      </c>
      <c r="B29" s="92" t="s">
        <v>213</v>
      </c>
      <c r="C29" s="84" t="s">
        <v>467</v>
      </c>
      <c r="D29" s="84" t="s">
        <v>468</v>
      </c>
      <c r="E29" s="84" t="s">
        <v>469</v>
      </c>
      <c r="F29" s="84" t="s">
        <v>461</v>
      </c>
      <c r="G29" s="87">
        <v>15</v>
      </c>
      <c r="H29" s="91">
        <v>3</v>
      </c>
      <c r="I29" s="91" t="s">
        <v>219</v>
      </c>
      <c r="J29" s="308"/>
    </row>
    <row r="30" spans="1:10" s="4" customFormat="1" ht="165.6">
      <c r="A30" s="86" t="s">
        <v>453</v>
      </c>
      <c r="B30" s="92" t="s">
        <v>213</v>
      </c>
      <c r="C30" s="84" t="s">
        <v>462</v>
      </c>
      <c r="D30" s="84" t="s">
        <v>470</v>
      </c>
      <c r="E30" s="84" t="s">
        <v>471</v>
      </c>
      <c r="F30" s="84" t="s">
        <v>461</v>
      </c>
      <c r="G30" s="87">
        <v>15</v>
      </c>
      <c r="H30" s="91">
        <v>7.5</v>
      </c>
      <c r="I30" s="91" t="s">
        <v>219</v>
      </c>
      <c r="J30" s="308"/>
    </row>
    <row r="31" spans="1:10" s="4" customFormat="1" ht="151.80000000000001">
      <c r="A31" s="86" t="s">
        <v>453</v>
      </c>
      <c r="B31" s="92" t="s">
        <v>213</v>
      </c>
      <c r="C31" s="84" t="s">
        <v>462</v>
      </c>
      <c r="D31" s="84" t="s">
        <v>472</v>
      </c>
      <c r="E31" s="84" t="s">
        <v>473</v>
      </c>
      <c r="F31" s="84" t="s">
        <v>465</v>
      </c>
      <c r="G31" s="87">
        <v>50</v>
      </c>
      <c r="H31" s="91">
        <v>25</v>
      </c>
      <c r="I31" s="91" t="s">
        <v>219</v>
      </c>
      <c r="J31" s="308"/>
    </row>
    <row r="32" spans="1:10" s="4" customFormat="1" ht="248.4">
      <c r="A32" s="86" t="s">
        <v>453</v>
      </c>
      <c r="B32" s="92" t="s">
        <v>213</v>
      </c>
      <c r="C32" s="84" t="s">
        <v>462</v>
      </c>
      <c r="D32" s="84" t="s">
        <v>474</v>
      </c>
      <c r="E32" s="84" t="s">
        <v>475</v>
      </c>
      <c r="F32" s="84" t="s">
        <v>465</v>
      </c>
      <c r="G32" s="87">
        <v>50</v>
      </c>
      <c r="H32" s="91">
        <v>25</v>
      </c>
      <c r="I32" s="91" t="s">
        <v>219</v>
      </c>
      <c r="J32" s="308"/>
    </row>
    <row r="33" spans="1:10" s="4" customFormat="1" ht="234.6">
      <c r="A33" s="86" t="s">
        <v>453</v>
      </c>
      <c r="B33" s="92" t="s">
        <v>213</v>
      </c>
      <c r="C33" s="84" t="s">
        <v>462</v>
      </c>
      <c r="D33" s="84" t="s">
        <v>476</v>
      </c>
      <c r="E33" s="84" t="s">
        <v>477</v>
      </c>
      <c r="F33" s="84" t="s">
        <v>461</v>
      </c>
      <c r="G33" s="87">
        <v>15</v>
      </c>
      <c r="H33" s="91">
        <v>7.5</v>
      </c>
      <c r="I33" s="91" t="s">
        <v>219</v>
      </c>
      <c r="J33" s="308"/>
    </row>
    <row r="34" spans="1:10" s="4" customFormat="1" ht="179.4">
      <c r="A34" s="86" t="s">
        <v>478</v>
      </c>
      <c r="B34" s="92" t="s">
        <v>213</v>
      </c>
      <c r="C34" s="84" t="s">
        <v>479</v>
      </c>
      <c r="D34" s="84" t="s">
        <v>480</v>
      </c>
      <c r="E34" s="84" t="s">
        <v>481</v>
      </c>
      <c r="F34" s="84" t="s">
        <v>482</v>
      </c>
      <c r="G34" s="87">
        <v>15</v>
      </c>
      <c r="H34" s="91">
        <v>5</v>
      </c>
      <c r="I34" s="91" t="s">
        <v>219</v>
      </c>
      <c r="J34" s="308"/>
    </row>
    <row r="35" spans="1:10" s="4" customFormat="1" ht="96.6">
      <c r="A35" s="86" t="s">
        <v>478</v>
      </c>
      <c r="B35" s="92" t="s">
        <v>213</v>
      </c>
      <c r="C35" s="84" t="s">
        <v>479</v>
      </c>
      <c r="D35" s="84" t="s">
        <v>483</v>
      </c>
      <c r="E35" s="84" t="s">
        <v>484</v>
      </c>
      <c r="F35" s="84" t="s">
        <v>485</v>
      </c>
      <c r="G35" s="87">
        <v>15</v>
      </c>
      <c r="H35" s="91">
        <v>5</v>
      </c>
      <c r="I35" s="91" t="s">
        <v>219</v>
      </c>
      <c r="J35" s="308"/>
    </row>
    <row r="36" spans="1:10" s="4" customFormat="1" ht="248.4">
      <c r="A36" s="86" t="s">
        <v>478</v>
      </c>
      <c r="B36" s="92" t="s">
        <v>213</v>
      </c>
      <c r="C36" s="84" t="s">
        <v>479</v>
      </c>
      <c r="D36" s="84" t="s">
        <v>486</v>
      </c>
      <c r="E36" s="84" t="s">
        <v>487</v>
      </c>
      <c r="F36" s="84" t="s">
        <v>482</v>
      </c>
      <c r="G36" s="87">
        <v>15</v>
      </c>
      <c r="H36" s="91">
        <v>5</v>
      </c>
      <c r="I36" s="91" t="s">
        <v>219</v>
      </c>
      <c r="J36" s="308"/>
    </row>
    <row r="37" spans="1:10" s="4" customFormat="1" ht="179.4">
      <c r="A37" s="86" t="s">
        <v>488</v>
      </c>
      <c r="B37" s="92" t="s">
        <v>213</v>
      </c>
      <c r="C37" s="84" t="s">
        <v>489</v>
      </c>
      <c r="D37" s="84" t="s">
        <v>490</v>
      </c>
      <c r="E37" s="84" t="s">
        <v>481</v>
      </c>
      <c r="F37" s="84" t="s">
        <v>482</v>
      </c>
      <c r="G37" s="87">
        <v>15</v>
      </c>
      <c r="H37" s="91">
        <v>7.5</v>
      </c>
      <c r="I37" s="91" t="s">
        <v>219</v>
      </c>
      <c r="J37" s="308"/>
    </row>
    <row r="38" spans="1:10" s="4" customFormat="1" ht="248.4">
      <c r="A38" s="86" t="s">
        <v>491</v>
      </c>
      <c r="B38" s="92" t="s">
        <v>213</v>
      </c>
      <c r="C38" s="84" t="s">
        <v>492</v>
      </c>
      <c r="D38" s="84" t="s">
        <v>493</v>
      </c>
      <c r="E38" s="84" t="s">
        <v>494</v>
      </c>
      <c r="F38" s="84" t="s">
        <v>465</v>
      </c>
      <c r="G38" s="87">
        <v>50</v>
      </c>
      <c r="H38" s="91">
        <v>7.14</v>
      </c>
      <c r="I38" s="91" t="s">
        <v>219</v>
      </c>
      <c r="J38" s="308"/>
    </row>
    <row r="39" spans="1:10" s="4" customFormat="1" ht="289.8">
      <c r="A39" s="86" t="s">
        <v>495</v>
      </c>
      <c r="B39" s="92" t="s">
        <v>213</v>
      </c>
      <c r="C39" s="84" t="s">
        <v>496</v>
      </c>
      <c r="D39" s="84" t="s">
        <v>497</v>
      </c>
      <c r="E39" s="84" t="s">
        <v>498</v>
      </c>
      <c r="F39" s="84" t="s">
        <v>461</v>
      </c>
      <c r="G39" s="87">
        <v>15</v>
      </c>
      <c r="H39" s="91">
        <v>7.5</v>
      </c>
      <c r="I39" s="91" t="s">
        <v>219</v>
      </c>
      <c r="J39" s="308"/>
    </row>
    <row r="40" spans="1:10" s="4" customFormat="1" ht="110.4">
      <c r="A40" s="86" t="s">
        <v>495</v>
      </c>
      <c r="B40" s="92" t="s">
        <v>213</v>
      </c>
      <c r="C40" s="84" t="s">
        <v>499</v>
      </c>
      <c r="D40" s="84" t="s">
        <v>500</v>
      </c>
      <c r="E40" s="84" t="s">
        <v>501</v>
      </c>
      <c r="F40" s="84" t="s">
        <v>465</v>
      </c>
      <c r="G40" s="87">
        <v>50</v>
      </c>
      <c r="H40" s="91">
        <v>25</v>
      </c>
      <c r="I40" s="91" t="s">
        <v>219</v>
      </c>
      <c r="J40" s="308"/>
    </row>
    <row r="41" spans="1:10" s="4" customFormat="1" ht="248.4">
      <c r="A41" s="86" t="s">
        <v>549</v>
      </c>
      <c r="B41" s="92" t="s">
        <v>213</v>
      </c>
      <c r="C41" s="84" t="s">
        <v>550</v>
      </c>
      <c r="D41" s="84" t="s">
        <v>551</v>
      </c>
      <c r="E41" s="84" t="s">
        <v>552</v>
      </c>
      <c r="F41" s="84" t="s">
        <v>553</v>
      </c>
      <c r="G41" s="87">
        <v>50</v>
      </c>
      <c r="H41" s="91">
        <v>25</v>
      </c>
      <c r="I41" s="91" t="s">
        <v>220</v>
      </c>
      <c r="J41" s="308"/>
    </row>
    <row r="42" spans="1:10" s="4" customFormat="1" ht="220.8">
      <c r="A42" s="86" t="s">
        <v>549</v>
      </c>
      <c r="B42" s="92" t="s">
        <v>213</v>
      </c>
      <c r="C42" s="84" t="s">
        <v>550</v>
      </c>
      <c r="D42" s="84" t="s">
        <v>554</v>
      </c>
      <c r="E42" s="84" t="s">
        <v>555</v>
      </c>
      <c r="F42" s="84" t="s">
        <v>556</v>
      </c>
      <c r="G42" s="87">
        <v>50</v>
      </c>
      <c r="H42" s="91">
        <v>25</v>
      </c>
      <c r="I42" s="91" t="s">
        <v>220</v>
      </c>
      <c r="J42" s="308"/>
    </row>
    <row r="43" spans="1:10" s="4" customFormat="1" ht="220.8">
      <c r="A43" s="86" t="s">
        <v>557</v>
      </c>
      <c r="B43" s="92" t="s">
        <v>213</v>
      </c>
      <c r="C43" s="84" t="s">
        <v>558</v>
      </c>
      <c r="D43" s="84" t="s">
        <v>559</v>
      </c>
      <c r="E43" s="84" t="s">
        <v>560</v>
      </c>
      <c r="F43" s="84" t="s">
        <v>561</v>
      </c>
      <c r="G43" s="87">
        <v>50</v>
      </c>
      <c r="H43" s="91">
        <v>25</v>
      </c>
      <c r="I43" s="91" t="s">
        <v>220</v>
      </c>
      <c r="J43" s="308"/>
    </row>
    <row r="44" spans="1:10" s="4" customFormat="1" ht="193.2">
      <c r="A44" s="86" t="s">
        <v>562</v>
      </c>
      <c r="B44" s="92" t="s">
        <v>213</v>
      </c>
      <c r="C44" s="84" t="s">
        <v>563</v>
      </c>
      <c r="D44" s="84" t="s">
        <v>564</v>
      </c>
      <c r="E44" s="84" t="s">
        <v>565</v>
      </c>
      <c r="F44" s="84" t="s">
        <v>268</v>
      </c>
      <c r="G44" s="87">
        <v>15</v>
      </c>
      <c r="H44" s="91">
        <v>7.5</v>
      </c>
      <c r="I44" s="91" t="s">
        <v>220</v>
      </c>
      <c r="J44" s="308"/>
    </row>
    <row r="45" spans="1:10" s="4" customFormat="1" ht="207">
      <c r="A45" s="86" t="s">
        <v>586</v>
      </c>
      <c r="B45" s="92" t="s">
        <v>213</v>
      </c>
      <c r="C45" s="84" t="s">
        <v>587</v>
      </c>
      <c r="D45" s="84" t="s">
        <v>588</v>
      </c>
      <c r="E45" s="84" t="s">
        <v>589</v>
      </c>
      <c r="F45" s="84" t="s">
        <v>590</v>
      </c>
      <c r="G45" s="87">
        <v>50</v>
      </c>
      <c r="H45" s="91">
        <v>12.5</v>
      </c>
      <c r="I45" s="91" t="s">
        <v>221</v>
      </c>
      <c r="J45" s="308"/>
    </row>
    <row r="46" spans="1:10" s="4" customFormat="1" ht="179.4">
      <c r="A46" s="86" t="s">
        <v>586</v>
      </c>
      <c r="B46" s="92" t="s">
        <v>213</v>
      </c>
      <c r="C46" s="84" t="s">
        <v>587</v>
      </c>
      <c r="D46" s="84" t="s">
        <v>591</v>
      </c>
      <c r="E46" s="84" t="s">
        <v>592</v>
      </c>
      <c r="F46" s="84" t="s">
        <v>593</v>
      </c>
      <c r="G46" s="87">
        <v>50</v>
      </c>
      <c r="H46" s="91">
        <v>12.5</v>
      </c>
      <c r="I46" s="91" t="s">
        <v>221</v>
      </c>
      <c r="J46" s="308"/>
    </row>
    <row r="47" spans="1:10" s="4" customFormat="1" ht="179.4">
      <c r="A47" s="86" t="s">
        <v>586</v>
      </c>
      <c r="B47" s="92" t="s">
        <v>213</v>
      </c>
      <c r="C47" s="84" t="s">
        <v>587</v>
      </c>
      <c r="D47" s="84" t="s">
        <v>594</v>
      </c>
      <c r="E47" s="84" t="s">
        <v>595</v>
      </c>
      <c r="F47" s="84" t="s">
        <v>596</v>
      </c>
      <c r="G47" s="87">
        <v>50</v>
      </c>
      <c r="H47" s="91">
        <v>12.5</v>
      </c>
      <c r="I47" s="91" t="s">
        <v>221</v>
      </c>
      <c r="J47" s="308"/>
    </row>
    <row r="48" spans="1:10" s="4" customFormat="1" ht="317.39999999999998">
      <c r="A48" s="86" t="s">
        <v>597</v>
      </c>
      <c r="B48" s="92" t="s">
        <v>213</v>
      </c>
      <c r="C48" s="84" t="s">
        <v>598</v>
      </c>
      <c r="D48" s="84" t="s">
        <v>599</v>
      </c>
      <c r="E48" s="84" t="s">
        <v>600</v>
      </c>
      <c r="F48" s="84" t="s">
        <v>601</v>
      </c>
      <c r="G48" s="87">
        <v>50</v>
      </c>
      <c r="H48" s="91">
        <v>50</v>
      </c>
      <c r="I48" s="91" t="s">
        <v>221</v>
      </c>
      <c r="J48" s="308"/>
    </row>
    <row r="49" spans="1:10" s="4" customFormat="1" ht="165.6">
      <c r="A49" s="86" t="s">
        <v>602</v>
      </c>
      <c r="B49" s="92" t="s">
        <v>213</v>
      </c>
      <c r="C49" s="84" t="s">
        <v>603</v>
      </c>
      <c r="D49" s="84" t="s">
        <v>604</v>
      </c>
      <c r="E49" s="84" t="s">
        <v>605</v>
      </c>
      <c r="F49" s="84" t="s">
        <v>606</v>
      </c>
      <c r="G49" s="87">
        <v>50</v>
      </c>
      <c r="H49" s="91">
        <v>16.666666666666668</v>
      </c>
      <c r="I49" s="91" t="s">
        <v>221</v>
      </c>
      <c r="J49" s="308"/>
    </row>
    <row r="50" spans="1:10" s="4" customFormat="1" ht="409.6">
      <c r="A50" s="86" t="s">
        <v>661</v>
      </c>
      <c r="B50" s="92" t="s">
        <v>213</v>
      </c>
      <c r="C50" s="84" t="s">
        <v>662</v>
      </c>
      <c r="D50" s="84" t="s">
        <v>663</v>
      </c>
      <c r="E50" s="84" t="s">
        <v>664</v>
      </c>
      <c r="F50" s="84" t="s">
        <v>665</v>
      </c>
      <c r="G50" s="87" t="s">
        <v>666</v>
      </c>
      <c r="H50" s="91">
        <v>3.75</v>
      </c>
      <c r="I50" s="91" t="s">
        <v>222</v>
      </c>
      <c r="J50" s="308"/>
    </row>
    <row r="51" spans="1:10" s="4" customFormat="1" ht="179.4">
      <c r="A51" s="86" t="s">
        <v>699</v>
      </c>
      <c r="B51" s="92" t="s">
        <v>213</v>
      </c>
      <c r="C51" s="84" t="s">
        <v>700</v>
      </c>
      <c r="D51" s="84" t="s">
        <v>701</v>
      </c>
      <c r="E51" s="84" t="s">
        <v>702</v>
      </c>
      <c r="F51" s="84" t="s">
        <v>703</v>
      </c>
      <c r="G51" s="87">
        <v>50</v>
      </c>
      <c r="H51" s="91">
        <v>25</v>
      </c>
      <c r="I51" s="91" t="s">
        <v>223</v>
      </c>
      <c r="J51" s="308"/>
    </row>
    <row r="52" spans="1:10" s="4" customFormat="1" ht="138">
      <c r="A52" s="86" t="s">
        <v>704</v>
      </c>
      <c r="B52" s="92" t="s">
        <v>213</v>
      </c>
      <c r="C52" s="84" t="s">
        <v>705</v>
      </c>
      <c r="D52" s="84" t="s">
        <v>706</v>
      </c>
      <c r="E52" s="84" t="s">
        <v>707</v>
      </c>
      <c r="F52" s="84" t="s">
        <v>708</v>
      </c>
      <c r="G52" s="87">
        <v>50</v>
      </c>
      <c r="H52" s="91">
        <v>16.666666666666668</v>
      </c>
      <c r="I52" s="91" t="s">
        <v>223</v>
      </c>
      <c r="J52" s="308"/>
    </row>
    <row r="53" spans="1:10" s="4" customFormat="1" ht="193.2">
      <c r="A53" s="86" t="s">
        <v>709</v>
      </c>
      <c r="B53" s="92" t="s">
        <v>213</v>
      </c>
      <c r="C53" s="84" t="s">
        <v>710</v>
      </c>
      <c r="D53" s="84" t="s">
        <v>711</v>
      </c>
      <c r="E53" s="84" t="s">
        <v>712</v>
      </c>
      <c r="F53" s="84" t="s">
        <v>713</v>
      </c>
      <c r="G53" s="87">
        <v>50</v>
      </c>
      <c r="H53" s="91">
        <v>25</v>
      </c>
      <c r="I53" s="91" t="s">
        <v>223</v>
      </c>
      <c r="J53" s="308"/>
    </row>
    <row r="54" spans="1:10" s="4" customFormat="1" ht="151.80000000000001">
      <c r="A54" s="86" t="s">
        <v>466</v>
      </c>
      <c r="B54" s="92" t="s">
        <v>213</v>
      </c>
      <c r="C54" s="84" t="s">
        <v>467</v>
      </c>
      <c r="D54" s="84" t="s">
        <v>468</v>
      </c>
      <c r="E54" s="84" t="s">
        <v>469</v>
      </c>
      <c r="F54" s="84" t="s">
        <v>461</v>
      </c>
      <c r="G54" s="87">
        <v>15</v>
      </c>
      <c r="H54" s="91">
        <v>3</v>
      </c>
      <c r="I54" s="91" t="s">
        <v>223</v>
      </c>
      <c r="J54" s="308"/>
    </row>
    <row r="55" spans="1:10" s="4" customFormat="1" ht="96.6">
      <c r="A55" s="86" t="s">
        <v>478</v>
      </c>
      <c r="B55" s="92" t="s">
        <v>213</v>
      </c>
      <c r="C55" s="84" t="s">
        <v>479</v>
      </c>
      <c r="D55" s="84" t="s">
        <v>483</v>
      </c>
      <c r="E55" s="84" t="s">
        <v>484</v>
      </c>
      <c r="F55" s="84" t="s">
        <v>485</v>
      </c>
      <c r="G55" s="87">
        <v>15</v>
      </c>
      <c r="H55" s="91">
        <v>5</v>
      </c>
      <c r="I55" s="91" t="s">
        <v>223</v>
      </c>
      <c r="J55" s="308"/>
    </row>
    <row r="56" spans="1:10" s="4" customFormat="1" ht="138">
      <c r="A56" s="86" t="s">
        <v>704</v>
      </c>
      <c r="B56" s="92" t="s">
        <v>213</v>
      </c>
      <c r="C56" s="84" t="s">
        <v>705</v>
      </c>
      <c r="D56" s="84" t="s">
        <v>706</v>
      </c>
      <c r="E56" s="84" t="s">
        <v>707</v>
      </c>
      <c r="F56" s="84" t="s">
        <v>708</v>
      </c>
      <c r="G56" s="87">
        <v>50</v>
      </c>
      <c r="H56" s="91">
        <v>16.666666666666668</v>
      </c>
      <c r="I56" s="91" t="s">
        <v>224</v>
      </c>
      <c r="J56" s="308"/>
    </row>
    <row r="57" spans="1:10" s="4" customFormat="1" ht="165.6">
      <c r="A57" s="86" t="s">
        <v>728</v>
      </c>
      <c r="B57" s="92" t="s">
        <v>213</v>
      </c>
      <c r="C57" s="84" t="s">
        <v>729</v>
      </c>
      <c r="D57" s="84" t="s">
        <v>730</v>
      </c>
      <c r="E57" s="84" t="s">
        <v>443</v>
      </c>
      <c r="F57" s="84" t="s">
        <v>444</v>
      </c>
      <c r="G57" s="87">
        <v>50</v>
      </c>
      <c r="H57" s="91">
        <v>25</v>
      </c>
      <c r="I57" s="91" t="s">
        <v>224</v>
      </c>
      <c r="J57" s="308"/>
    </row>
    <row r="58" spans="1:10" s="4" customFormat="1" ht="220.8">
      <c r="A58" s="86" t="s">
        <v>728</v>
      </c>
      <c r="B58" s="92" t="s">
        <v>213</v>
      </c>
      <c r="C58" s="84" t="s">
        <v>731</v>
      </c>
      <c r="D58" s="84" t="s">
        <v>445</v>
      </c>
      <c r="E58" s="84" t="s">
        <v>446</v>
      </c>
      <c r="F58" s="84" t="s">
        <v>444</v>
      </c>
      <c r="G58" s="87">
        <v>50</v>
      </c>
      <c r="H58" s="91">
        <v>25</v>
      </c>
      <c r="I58" s="91" t="s">
        <v>224</v>
      </c>
      <c r="J58" s="308"/>
    </row>
    <row r="59" spans="1:10" s="4" customFormat="1" ht="193.2">
      <c r="A59" s="86" t="s">
        <v>732</v>
      </c>
      <c r="B59" s="92" t="s">
        <v>213</v>
      </c>
      <c r="C59" s="84" t="s">
        <v>733</v>
      </c>
      <c r="D59" s="84" t="s">
        <v>734</v>
      </c>
      <c r="E59" s="84" t="s">
        <v>735</v>
      </c>
      <c r="F59" s="84" t="s">
        <v>736</v>
      </c>
      <c r="G59" s="87">
        <v>50</v>
      </c>
      <c r="H59" s="91">
        <v>25</v>
      </c>
      <c r="I59" s="91" t="s">
        <v>224</v>
      </c>
      <c r="J59" s="308"/>
    </row>
    <row r="60" spans="1:10" ht="151.80000000000001">
      <c r="A60" s="86" t="s">
        <v>737</v>
      </c>
      <c r="B60" s="92" t="s">
        <v>213</v>
      </c>
      <c r="C60" s="84" t="s">
        <v>738</v>
      </c>
      <c r="D60" s="84" t="s">
        <v>739</v>
      </c>
      <c r="E60" s="84" t="s">
        <v>740</v>
      </c>
      <c r="F60" s="84" t="s">
        <v>741</v>
      </c>
      <c r="G60" s="87">
        <v>50</v>
      </c>
      <c r="H60" s="91">
        <v>16.666666666666668</v>
      </c>
      <c r="I60" s="91" t="s">
        <v>224</v>
      </c>
    </row>
    <row r="61" spans="1:10" ht="220.8">
      <c r="A61" s="86" t="s">
        <v>742</v>
      </c>
      <c r="B61" s="92" t="s">
        <v>213</v>
      </c>
      <c r="C61" s="84" t="s">
        <v>743</v>
      </c>
      <c r="D61" s="84" t="s">
        <v>744</v>
      </c>
      <c r="E61" s="84" t="s">
        <v>745</v>
      </c>
      <c r="F61" s="84" t="s">
        <v>746</v>
      </c>
      <c r="G61" s="87">
        <v>50</v>
      </c>
      <c r="H61" s="91">
        <v>25</v>
      </c>
      <c r="I61" s="91" t="s">
        <v>224</v>
      </c>
    </row>
    <row r="62" spans="1:10" ht="193.2">
      <c r="A62" s="86" t="s">
        <v>742</v>
      </c>
      <c r="B62" s="92" t="s">
        <v>213</v>
      </c>
      <c r="C62" s="84" t="s">
        <v>747</v>
      </c>
      <c r="D62" s="84" t="s">
        <v>459</v>
      </c>
      <c r="E62" s="84" t="s">
        <v>460</v>
      </c>
      <c r="F62" s="84" t="s">
        <v>461</v>
      </c>
      <c r="G62" s="87">
        <v>15</v>
      </c>
      <c r="H62" s="91">
        <v>7.5</v>
      </c>
      <c r="I62" s="91" t="s">
        <v>224</v>
      </c>
    </row>
    <row r="63" spans="1:10" ht="151.80000000000001">
      <c r="A63" s="86" t="s">
        <v>748</v>
      </c>
      <c r="B63" s="92" t="s">
        <v>213</v>
      </c>
      <c r="C63" s="84" t="s">
        <v>749</v>
      </c>
      <c r="D63" s="84" t="s">
        <v>468</v>
      </c>
      <c r="E63" s="84" t="s">
        <v>469</v>
      </c>
      <c r="F63" s="84" t="s">
        <v>461</v>
      </c>
      <c r="G63" s="87">
        <v>15</v>
      </c>
      <c r="H63" s="91">
        <v>3</v>
      </c>
      <c r="I63" s="91" t="s">
        <v>224</v>
      </c>
    </row>
    <row r="64" spans="1:10" ht="96.6">
      <c r="A64" s="86" t="s">
        <v>750</v>
      </c>
      <c r="B64" s="92" t="s">
        <v>213</v>
      </c>
      <c r="C64" s="84" t="s">
        <v>751</v>
      </c>
      <c r="D64" s="84" t="s">
        <v>483</v>
      </c>
      <c r="E64" s="84" t="s">
        <v>484</v>
      </c>
      <c r="F64" s="84" t="s">
        <v>485</v>
      </c>
      <c r="G64" s="87">
        <v>15</v>
      </c>
      <c r="H64" s="91">
        <v>5</v>
      </c>
      <c r="I64" s="91" t="s">
        <v>224</v>
      </c>
    </row>
    <row r="65" spans="1:9" ht="248.4">
      <c r="A65" s="86" t="s">
        <v>750</v>
      </c>
      <c r="B65" s="92" t="s">
        <v>213</v>
      </c>
      <c r="C65" s="84" t="s">
        <v>751</v>
      </c>
      <c r="D65" s="84" t="s">
        <v>486</v>
      </c>
      <c r="E65" s="84" t="s">
        <v>487</v>
      </c>
      <c r="F65" s="84" t="s">
        <v>482</v>
      </c>
      <c r="G65" s="87">
        <v>15</v>
      </c>
      <c r="H65" s="91">
        <v>5</v>
      </c>
      <c r="I65" s="91" t="s">
        <v>224</v>
      </c>
    </row>
    <row r="66" spans="1:9" ht="151.80000000000001">
      <c r="A66" s="86" t="s">
        <v>756</v>
      </c>
      <c r="B66" s="92" t="s">
        <v>213</v>
      </c>
      <c r="C66" s="84" t="s">
        <v>770</v>
      </c>
      <c r="D66" s="84" t="s">
        <v>771</v>
      </c>
      <c r="E66" s="84" t="s">
        <v>772</v>
      </c>
      <c r="F66" s="84" t="s">
        <v>773</v>
      </c>
      <c r="G66" s="87">
        <v>50</v>
      </c>
      <c r="H66" s="91">
        <v>50</v>
      </c>
      <c r="I66" s="91" t="s">
        <v>225</v>
      </c>
    </row>
    <row r="67" spans="1:9" ht="151.80000000000001">
      <c r="A67" s="86" t="s">
        <v>756</v>
      </c>
      <c r="B67" s="92" t="s">
        <v>213</v>
      </c>
      <c r="C67" s="84" t="s">
        <v>774</v>
      </c>
      <c r="D67" s="84" t="s">
        <v>775</v>
      </c>
      <c r="E67" s="84" t="s">
        <v>772</v>
      </c>
      <c r="F67" s="84" t="s">
        <v>773</v>
      </c>
      <c r="G67" s="87">
        <v>50</v>
      </c>
      <c r="H67" s="91">
        <v>50</v>
      </c>
      <c r="I67" s="91" t="s">
        <v>225</v>
      </c>
    </row>
    <row r="68" spans="1:9" ht="207">
      <c r="A68" s="86" t="s">
        <v>795</v>
      </c>
      <c r="B68" s="92"/>
      <c r="C68" s="84" t="s">
        <v>796</v>
      </c>
      <c r="D68" s="84" t="s">
        <v>797</v>
      </c>
      <c r="E68" s="84" t="s">
        <v>798</v>
      </c>
      <c r="F68" s="84" t="s">
        <v>381</v>
      </c>
      <c r="G68" s="87">
        <v>50</v>
      </c>
      <c r="H68" s="91">
        <v>12.5</v>
      </c>
      <c r="I68" s="91" t="s">
        <v>226</v>
      </c>
    </row>
    <row r="69" spans="1:9" ht="207">
      <c r="A69" s="86" t="s">
        <v>795</v>
      </c>
      <c r="B69" s="92"/>
      <c r="C69" s="84" t="s">
        <v>796</v>
      </c>
      <c r="D69" s="84" t="s">
        <v>799</v>
      </c>
      <c r="E69" s="84" t="s">
        <v>800</v>
      </c>
      <c r="F69" s="84" t="s">
        <v>381</v>
      </c>
      <c r="G69" s="87">
        <v>50</v>
      </c>
      <c r="H69" s="91">
        <v>12.5</v>
      </c>
      <c r="I69" s="91" t="s">
        <v>226</v>
      </c>
    </row>
    <row r="70" spans="1:9" ht="138">
      <c r="A70" s="86" t="s">
        <v>795</v>
      </c>
      <c r="B70" s="92"/>
      <c r="C70" s="84" t="s">
        <v>796</v>
      </c>
      <c r="D70" s="84" t="s">
        <v>801</v>
      </c>
      <c r="E70" s="84" t="s">
        <v>802</v>
      </c>
      <c r="F70" s="84" t="s">
        <v>381</v>
      </c>
      <c r="G70" s="87">
        <v>50</v>
      </c>
      <c r="H70" s="91">
        <v>12.5</v>
      </c>
      <c r="I70" s="91" t="s">
        <v>226</v>
      </c>
    </row>
    <row r="71" spans="1:9" ht="151.80000000000001">
      <c r="A71" s="86" t="s">
        <v>803</v>
      </c>
      <c r="B71" s="92"/>
      <c r="C71" s="84" t="s">
        <v>804</v>
      </c>
      <c r="D71" s="84" t="s">
        <v>805</v>
      </c>
      <c r="E71" s="84" t="s">
        <v>806</v>
      </c>
      <c r="F71" s="84" t="s">
        <v>807</v>
      </c>
      <c r="G71" s="87">
        <v>50</v>
      </c>
      <c r="H71" s="91">
        <v>12.5</v>
      </c>
      <c r="I71" s="91" t="s">
        <v>226</v>
      </c>
    </row>
    <row r="72" spans="1:9" ht="138">
      <c r="A72" s="86" t="s">
        <v>803</v>
      </c>
      <c r="B72" s="92"/>
      <c r="C72" s="84" t="s">
        <v>804</v>
      </c>
      <c r="D72" s="84" t="s">
        <v>808</v>
      </c>
      <c r="E72" s="84" t="s">
        <v>809</v>
      </c>
      <c r="F72" s="84" t="s">
        <v>807</v>
      </c>
      <c r="G72" s="87">
        <v>50</v>
      </c>
      <c r="H72" s="91">
        <v>12.5</v>
      </c>
      <c r="I72" s="91" t="s">
        <v>226</v>
      </c>
    </row>
    <row r="73" spans="1:9" ht="138">
      <c r="A73" s="86" t="s">
        <v>803</v>
      </c>
      <c r="B73" s="92"/>
      <c r="C73" s="84" t="s">
        <v>804</v>
      </c>
      <c r="D73" s="84" t="s">
        <v>810</v>
      </c>
      <c r="E73" s="84" t="s">
        <v>811</v>
      </c>
      <c r="F73" s="84" t="s">
        <v>807</v>
      </c>
      <c r="G73" s="87">
        <v>50</v>
      </c>
      <c r="H73" s="91">
        <v>12.5</v>
      </c>
      <c r="I73" s="91" t="s">
        <v>226</v>
      </c>
    </row>
    <row r="74" spans="1:9" ht="193.2">
      <c r="A74" s="86" t="s">
        <v>803</v>
      </c>
      <c r="B74" s="92"/>
      <c r="C74" s="84" t="s">
        <v>804</v>
      </c>
      <c r="D74" s="84" t="s">
        <v>812</v>
      </c>
      <c r="E74" s="84" t="s">
        <v>813</v>
      </c>
      <c r="F74" s="84" t="s">
        <v>807</v>
      </c>
      <c r="G74" s="87">
        <v>50</v>
      </c>
      <c r="H74" s="91">
        <v>12.5</v>
      </c>
      <c r="I74" s="91" t="s">
        <v>226</v>
      </c>
    </row>
    <row r="75" spans="1:9" ht="124.2">
      <c r="A75" s="86" t="s">
        <v>803</v>
      </c>
      <c r="B75" s="92"/>
      <c r="C75" s="84" t="s">
        <v>804</v>
      </c>
      <c r="D75" s="84" t="s">
        <v>814</v>
      </c>
      <c r="E75" s="84" t="s">
        <v>815</v>
      </c>
      <c r="F75" s="84" t="s">
        <v>807</v>
      </c>
      <c r="G75" s="87">
        <v>50</v>
      </c>
      <c r="H75" s="91">
        <v>12.5</v>
      </c>
      <c r="I75" s="91" t="s">
        <v>226</v>
      </c>
    </row>
    <row r="76" spans="1:9" ht="165.6">
      <c r="A76" s="86" t="s">
        <v>803</v>
      </c>
      <c r="B76" s="92"/>
      <c r="C76" s="84" t="s">
        <v>804</v>
      </c>
      <c r="D76" s="84" t="s">
        <v>816</v>
      </c>
      <c r="E76" s="84" t="s">
        <v>817</v>
      </c>
      <c r="F76" s="84" t="s">
        <v>807</v>
      </c>
      <c r="G76" s="87">
        <v>50</v>
      </c>
      <c r="H76" s="91">
        <v>12.5</v>
      </c>
      <c r="I76" s="91" t="s">
        <v>226</v>
      </c>
    </row>
    <row r="77" spans="1:9" ht="289.8">
      <c r="A77" s="86" t="s">
        <v>803</v>
      </c>
      <c r="B77" s="92"/>
      <c r="C77" s="84" t="s">
        <v>804</v>
      </c>
      <c r="D77" s="84" t="s">
        <v>818</v>
      </c>
      <c r="E77" s="84" t="s">
        <v>819</v>
      </c>
      <c r="F77" s="84" t="s">
        <v>807</v>
      </c>
      <c r="G77" s="87">
        <v>50</v>
      </c>
      <c r="H77" s="91">
        <v>12.5</v>
      </c>
      <c r="I77" s="91" t="s">
        <v>226</v>
      </c>
    </row>
    <row r="78" spans="1:9" ht="138">
      <c r="A78" s="86" t="s">
        <v>803</v>
      </c>
      <c r="B78" s="92"/>
      <c r="C78" s="84" t="s">
        <v>804</v>
      </c>
      <c r="D78" s="84" t="s">
        <v>820</v>
      </c>
      <c r="E78" s="84" t="s">
        <v>821</v>
      </c>
      <c r="F78" s="84" t="s">
        <v>807</v>
      </c>
      <c r="G78" s="87">
        <v>50</v>
      </c>
      <c r="H78" s="91">
        <v>12.5</v>
      </c>
      <c r="I78" s="91" t="s">
        <v>226</v>
      </c>
    </row>
    <row r="79" spans="1:9" ht="331.2">
      <c r="A79" s="86" t="s">
        <v>822</v>
      </c>
      <c r="B79" s="92"/>
      <c r="C79" s="84" t="s">
        <v>823</v>
      </c>
      <c r="D79" s="84" t="s">
        <v>824</v>
      </c>
      <c r="E79" s="84" t="s">
        <v>825</v>
      </c>
      <c r="F79" s="84" t="s">
        <v>807</v>
      </c>
      <c r="G79" s="87">
        <v>50</v>
      </c>
      <c r="H79" s="91">
        <v>16.600000000000001</v>
      </c>
      <c r="I79" s="91" t="s">
        <v>226</v>
      </c>
    </row>
    <row r="80" spans="1:9" ht="110.4">
      <c r="A80" s="86" t="s">
        <v>858</v>
      </c>
      <c r="B80" s="92" t="s">
        <v>213</v>
      </c>
      <c r="C80" s="84" t="s">
        <v>859</v>
      </c>
      <c r="D80" s="84" t="s">
        <v>860</v>
      </c>
      <c r="E80" s="84" t="s">
        <v>861</v>
      </c>
      <c r="F80" s="84" t="s">
        <v>862</v>
      </c>
      <c r="G80" s="87">
        <v>15</v>
      </c>
      <c r="H80" s="91">
        <v>5</v>
      </c>
      <c r="I80" s="91" t="s">
        <v>227</v>
      </c>
    </row>
    <row r="81" spans="1:9" ht="151.80000000000001">
      <c r="A81" s="86" t="s">
        <v>863</v>
      </c>
      <c r="B81" s="92" t="s">
        <v>213</v>
      </c>
      <c r="C81" s="84" t="s">
        <v>864</v>
      </c>
      <c r="D81" s="84" t="s">
        <v>865</v>
      </c>
      <c r="E81" s="84" t="s">
        <v>866</v>
      </c>
      <c r="F81" s="84" t="s">
        <v>381</v>
      </c>
      <c r="G81" s="87">
        <v>50</v>
      </c>
      <c r="H81" s="91">
        <v>25</v>
      </c>
      <c r="I81" s="91" t="s">
        <v>227</v>
      </c>
    </row>
    <row r="82" spans="1:9" ht="110.4">
      <c r="A82" s="86" t="s">
        <v>867</v>
      </c>
      <c r="B82" s="92" t="s">
        <v>213</v>
      </c>
      <c r="C82" s="84" t="s">
        <v>868</v>
      </c>
      <c r="D82" s="84" t="s">
        <v>869</v>
      </c>
      <c r="E82" s="84" t="s">
        <v>870</v>
      </c>
      <c r="F82" s="84" t="s">
        <v>807</v>
      </c>
      <c r="G82" s="87">
        <v>50</v>
      </c>
      <c r="H82" s="91">
        <v>25</v>
      </c>
      <c r="I82" s="91" t="s">
        <v>227</v>
      </c>
    </row>
    <row r="83" spans="1:9" ht="234.6">
      <c r="A83" s="86" t="s">
        <v>871</v>
      </c>
      <c r="B83" s="92" t="s">
        <v>213</v>
      </c>
      <c r="C83" s="84" t="s">
        <v>872</v>
      </c>
      <c r="D83" s="84" t="s">
        <v>873</v>
      </c>
      <c r="E83" s="84" t="s">
        <v>874</v>
      </c>
      <c r="F83" s="84" t="s">
        <v>381</v>
      </c>
      <c r="G83" s="87">
        <v>50</v>
      </c>
      <c r="H83" s="91">
        <v>12.5</v>
      </c>
      <c r="I83" s="91" t="s">
        <v>227</v>
      </c>
    </row>
    <row r="84" spans="1:9" ht="151.80000000000001">
      <c r="A84" s="86" t="s">
        <v>871</v>
      </c>
      <c r="B84" s="92" t="s">
        <v>213</v>
      </c>
      <c r="C84" s="84" t="s">
        <v>872</v>
      </c>
      <c r="D84" s="84" t="s">
        <v>875</v>
      </c>
      <c r="E84" s="84" t="s">
        <v>876</v>
      </c>
      <c r="F84" s="84" t="s">
        <v>381</v>
      </c>
      <c r="G84" s="87">
        <v>50</v>
      </c>
      <c r="H84" s="91">
        <v>12.5</v>
      </c>
      <c r="I84" s="91" t="s">
        <v>227</v>
      </c>
    </row>
    <row r="85" spans="1:9" ht="165.6">
      <c r="A85" s="86" t="s">
        <v>871</v>
      </c>
      <c r="B85" s="92" t="s">
        <v>213</v>
      </c>
      <c r="C85" s="84" t="s">
        <v>877</v>
      </c>
      <c r="D85" s="84" t="s">
        <v>878</v>
      </c>
      <c r="E85" s="84" t="s">
        <v>879</v>
      </c>
      <c r="F85" s="84" t="s">
        <v>381</v>
      </c>
      <c r="G85" s="87">
        <v>50</v>
      </c>
      <c r="H85" s="91">
        <v>12.5</v>
      </c>
      <c r="I85" s="91" t="s">
        <v>227</v>
      </c>
    </row>
    <row r="86" spans="1:9" ht="207">
      <c r="A86" s="86" t="s">
        <v>871</v>
      </c>
      <c r="B86" s="92" t="s">
        <v>213</v>
      </c>
      <c r="C86" s="84" t="s">
        <v>880</v>
      </c>
      <c r="D86" s="84" t="s">
        <v>881</v>
      </c>
      <c r="E86" s="84" t="s">
        <v>882</v>
      </c>
      <c r="F86" s="84" t="s">
        <v>807</v>
      </c>
      <c r="G86" s="87">
        <v>50</v>
      </c>
      <c r="H86" s="91">
        <v>12.5</v>
      </c>
      <c r="I86" s="91" t="s">
        <v>227</v>
      </c>
    </row>
    <row r="87" spans="1:9" ht="207">
      <c r="A87" s="86" t="s">
        <v>871</v>
      </c>
      <c r="B87" s="92" t="s">
        <v>213</v>
      </c>
      <c r="C87" s="84" t="s">
        <v>883</v>
      </c>
      <c r="D87" s="84" t="s">
        <v>884</v>
      </c>
      <c r="E87" s="84" t="s">
        <v>885</v>
      </c>
      <c r="F87" s="84" t="s">
        <v>862</v>
      </c>
      <c r="G87" s="87">
        <v>15</v>
      </c>
      <c r="H87" s="91">
        <v>3.75</v>
      </c>
      <c r="I87" s="91" t="s">
        <v>227</v>
      </c>
    </row>
    <row r="88" spans="1:9" ht="193.2">
      <c r="A88" s="86" t="s">
        <v>886</v>
      </c>
      <c r="B88" s="92" t="s">
        <v>213</v>
      </c>
      <c r="C88" s="84" t="s">
        <v>887</v>
      </c>
      <c r="D88" s="84" t="s">
        <v>888</v>
      </c>
      <c r="E88" s="84" t="s">
        <v>889</v>
      </c>
      <c r="F88" s="84" t="s">
        <v>862</v>
      </c>
      <c r="G88" s="87">
        <v>15</v>
      </c>
      <c r="H88" s="91">
        <v>7.5</v>
      </c>
      <c r="I88" s="91" t="s">
        <v>227</v>
      </c>
    </row>
    <row r="89" spans="1:9" ht="151.80000000000001">
      <c r="A89" s="86" t="s">
        <v>890</v>
      </c>
      <c r="B89" s="92" t="s">
        <v>213</v>
      </c>
      <c r="C89" s="84" t="s">
        <v>891</v>
      </c>
      <c r="D89" s="84" t="s">
        <v>892</v>
      </c>
      <c r="E89" s="84" t="s">
        <v>893</v>
      </c>
      <c r="F89" s="84" t="s">
        <v>381</v>
      </c>
      <c r="G89" s="87">
        <v>50</v>
      </c>
      <c r="H89" s="91">
        <v>25</v>
      </c>
      <c r="I89" s="91" t="s">
        <v>227</v>
      </c>
    </row>
    <row r="90" spans="1:9" ht="193.2">
      <c r="A90" s="86" t="s">
        <v>890</v>
      </c>
      <c r="B90" s="92" t="s">
        <v>213</v>
      </c>
      <c r="C90" s="84" t="s">
        <v>894</v>
      </c>
      <c r="D90" s="84" t="s">
        <v>895</v>
      </c>
      <c r="E90" s="84" t="s">
        <v>896</v>
      </c>
      <c r="F90" s="84" t="s">
        <v>862</v>
      </c>
      <c r="G90" s="87">
        <v>15</v>
      </c>
      <c r="H90" s="91">
        <v>7.5</v>
      </c>
      <c r="I90" s="91" t="s">
        <v>227</v>
      </c>
    </row>
    <row r="91" spans="1:9" ht="151.80000000000001">
      <c r="A91" s="86" t="s">
        <v>890</v>
      </c>
      <c r="B91" s="92" t="s">
        <v>213</v>
      </c>
      <c r="C91" s="84" t="s">
        <v>897</v>
      </c>
      <c r="D91" s="84" t="s">
        <v>898</v>
      </c>
      <c r="E91" s="84" t="s">
        <v>899</v>
      </c>
      <c r="F91" s="84" t="s">
        <v>862</v>
      </c>
      <c r="G91" s="87">
        <v>15</v>
      </c>
      <c r="H91" s="91">
        <v>7.5</v>
      </c>
      <c r="I91" s="91" t="s">
        <v>227</v>
      </c>
    </row>
    <row r="92" spans="1:9" ht="179.4">
      <c r="A92" s="86" t="s">
        <v>890</v>
      </c>
      <c r="B92" s="92" t="s">
        <v>213</v>
      </c>
      <c r="C92" s="84" t="s">
        <v>900</v>
      </c>
      <c r="D92" s="84" t="s">
        <v>901</v>
      </c>
      <c r="E92" s="84" t="s">
        <v>902</v>
      </c>
      <c r="F92" s="84" t="s">
        <v>862</v>
      </c>
      <c r="G92" s="87">
        <v>15</v>
      </c>
      <c r="H92" s="91">
        <v>7.5</v>
      </c>
      <c r="I92" s="91" t="s">
        <v>227</v>
      </c>
    </row>
    <row r="93" spans="1:9" ht="179.4">
      <c r="A93" s="86" t="s">
        <v>890</v>
      </c>
      <c r="B93" s="92" t="s">
        <v>213</v>
      </c>
      <c r="C93" s="84" t="s">
        <v>903</v>
      </c>
      <c r="D93" s="84" t="s">
        <v>904</v>
      </c>
      <c r="E93" s="84" t="s">
        <v>383</v>
      </c>
      <c r="F93" s="84" t="s">
        <v>862</v>
      </c>
      <c r="G93" s="87">
        <v>15</v>
      </c>
      <c r="H93" s="91">
        <v>7.5</v>
      </c>
      <c r="I93" s="91" t="s">
        <v>227</v>
      </c>
    </row>
    <row r="94" spans="1:9" ht="165.6">
      <c r="A94" s="86" t="s">
        <v>905</v>
      </c>
      <c r="B94" s="92" t="s">
        <v>213</v>
      </c>
      <c r="C94" s="84" t="s">
        <v>906</v>
      </c>
      <c r="D94" s="84" t="s">
        <v>907</v>
      </c>
      <c r="E94" s="84" t="s">
        <v>908</v>
      </c>
      <c r="F94" s="84" t="s">
        <v>862</v>
      </c>
      <c r="G94" s="87">
        <v>15</v>
      </c>
      <c r="H94" s="91">
        <v>7.5</v>
      </c>
      <c r="I94" s="91" t="s">
        <v>227</v>
      </c>
    </row>
    <row r="95" spans="1:9" ht="179.4">
      <c r="A95" s="86" t="s">
        <v>909</v>
      </c>
      <c r="B95" s="92" t="s">
        <v>213</v>
      </c>
      <c r="C95" s="84" t="s">
        <v>910</v>
      </c>
      <c r="D95" s="84" t="s">
        <v>911</v>
      </c>
      <c r="E95" s="84" t="s">
        <v>912</v>
      </c>
      <c r="F95" s="84" t="s">
        <v>381</v>
      </c>
      <c r="G95" s="87">
        <v>50</v>
      </c>
      <c r="H95" s="91">
        <v>50</v>
      </c>
      <c r="I95" s="91" t="s">
        <v>227</v>
      </c>
    </row>
    <row r="96" spans="1:9" ht="193.2">
      <c r="A96" s="86" t="s">
        <v>909</v>
      </c>
      <c r="B96" s="92" t="s">
        <v>213</v>
      </c>
      <c r="C96" s="84" t="s">
        <v>910</v>
      </c>
      <c r="D96" s="84" t="s">
        <v>913</v>
      </c>
      <c r="E96" s="84" t="s">
        <v>914</v>
      </c>
      <c r="F96" s="84" t="s">
        <v>381</v>
      </c>
      <c r="G96" s="87">
        <v>50</v>
      </c>
      <c r="H96" s="91">
        <v>50</v>
      </c>
      <c r="I96" s="91" t="s">
        <v>227</v>
      </c>
    </row>
    <row r="97" spans="1:9" ht="179.4">
      <c r="A97" s="86" t="s">
        <v>909</v>
      </c>
      <c r="B97" s="92" t="s">
        <v>213</v>
      </c>
      <c r="C97" s="84" t="s">
        <v>910</v>
      </c>
      <c r="D97" s="84" t="s">
        <v>915</v>
      </c>
      <c r="E97" s="84" t="s">
        <v>916</v>
      </c>
      <c r="F97" s="84" t="s">
        <v>381</v>
      </c>
      <c r="G97" s="87">
        <v>50</v>
      </c>
      <c r="H97" s="91">
        <v>50</v>
      </c>
      <c r="I97" s="91" t="s">
        <v>227</v>
      </c>
    </row>
    <row r="98" spans="1:9" ht="220.8">
      <c r="A98" s="86" t="s">
        <v>909</v>
      </c>
      <c r="B98" s="92" t="s">
        <v>213</v>
      </c>
      <c r="C98" s="84" t="s">
        <v>910</v>
      </c>
      <c r="D98" s="84" t="s">
        <v>917</v>
      </c>
      <c r="E98" s="84" t="s">
        <v>918</v>
      </c>
      <c r="F98" s="84" t="s">
        <v>381</v>
      </c>
      <c r="G98" s="87">
        <v>50</v>
      </c>
      <c r="H98" s="91">
        <v>50</v>
      </c>
      <c r="I98" s="91" t="s">
        <v>227</v>
      </c>
    </row>
    <row r="99" spans="1:9" ht="179.4">
      <c r="A99" s="86" t="s">
        <v>909</v>
      </c>
      <c r="B99" s="92" t="s">
        <v>213</v>
      </c>
      <c r="C99" s="84" t="s">
        <v>910</v>
      </c>
      <c r="D99" s="84" t="s">
        <v>919</v>
      </c>
      <c r="E99" s="84" t="s">
        <v>920</v>
      </c>
      <c r="F99" s="84" t="s">
        <v>381</v>
      </c>
      <c r="G99" s="87">
        <v>50</v>
      </c>
      <c r="H99" s="91">
        <v>50</v>
      </c>
      <c r="I99" s="91" t="s">
        <v>227</v>
      </c>
    </row>
    <row r="100" spans="1:9" ht="179.4">
      <c r="A100" s="86" t="s">
        <v>909</v>
      </c>
      <c r="B100" s="92" t="s">
        <v>213</v>
      </c>
      <c r="C100" s="84" t="s">
        <v>910</v>
      </c>
      <c r="D100" s="84" t="s">
        <v>921</v>
      </c>
      <c r="E100" s="84" t="s">
        <v>922</v>
      </c>
      <c r="F100" s="84" t="s">
        <v>381</v>
      </c>
      <c r="G100" s="87">
        <v>50</v>
      </c>
      <c r="H100" s="91">
        <v>50</v>
      </c>
      <c r="I100" s="91" t="s">
        <v>227</v>
      </c>
    </row>
    <row r="101" spans="1:9" ht="165.6">
      <c r="A101" s="86" t="s">
        <v>923</v>
      </c>
      <c r="B101" s="92" t="s">
        <v>213</v>
      </c>
      <c r="C101" s="84" t="s">
        <v>924</v>
      </c>
      <c r="D101" s="84" t="s">
        <v>925</v>
      </c>
      <c r="E101" s="84" t="s">
        <v>926</v>
      </c>
      <c r="F101" s="84" t="s">
        <v>381</v>
      </c>
      <c r="G101" s="87">
        <v>50</v>
      </c>
      <c r="H101" s="91">
        <v>50</v>
      </c>
      <c r="I101" s="91" t="s">
        <v>227</v>
      </c>
    </row>
    <row r="102" spans="1:9" ht="151.80000000000001">
      <c r="A102" s="86" t="s">
        <v>927</v>
      </c>
      <c r="B102" s="92" t="s">
        <v>213</v>
      </c>
      <c r="C102" s="84" t="s">
        <v>928</v>
      </c>
      <c r="D102" s="84" t="s">
        <v>929</v>
      </c>
      <c r="E102" s="84" t="s">
        <v>930</v>
      </c>
      <c r="F102" s="84" t="s">
        <v>381</v>
      </c>
      <c r="G102" s="87">
        <v>50</v>
      </c>
      <c r="H102" s="91">
        <v>50</v>
      </c>
      <c r="I102" s="91" t="s">
        <v>227</v>
      </c>
    </row>
    <row r="103" spans="1:9" ht="179.4">
      <c r="A103" s="86" t="s">
        <v>927</v>
      </c>
      <c r="B103" s="92" t="s">
        <v>213</v>
      </c>
      <c r="C103" s="84" t="s">
        <v>931</v>
      </c>
      <c r="D103" s="84" t="s">
        <v>932</v>
      </c>
      <c r="E103" s="84" t="s">
        <v>933</v>
      </c>
      <c r="F103" s="84" t="s">
        <v>381</v>
      </c>
      <c r="G103" s="87">
        <v>50</v>
      </c>
      <c r="H103" s="91">
        <v>50</v>
      </c>
      <c r="I103" s="91" t="s">
        <v>227</v>
      </c>
    </row>
    <row r="104" spans="1:9" ht="193.2">
      <c r="A104" s="86" t="s">
        <v>927</v>
      </c>
      <c r="B104" s="92" t="s">
        <v>213</v>
      </c>
      <c r="C104" s="84" t="s">
        <v>934</v>
      </c>
      <c r="D104" s="84" t="s">
        <v>935</v>
      </c>
      <c r="E104" s="84" t="s">
        <v>936</v>
      </c>
      <c r="F104" s="84" t="s">
        <v>381</v>
      </c>
      <c r="G104" s="87">
        <v>50</v>
      </c>
      <c r="H104" s="91">
        <v>50</v>
      </c>
      <c r="I104" s="91" t="s">
        <v>227</v>
      </c>
    </row>
    <row r="105" spans="1:9" ht="110.4">
      <c r="A105" s="86" t="s">
        <v>937</v>
      </c>
      <c r="B105" s="92" t="s">
        <v>213</v>
      </c>
      <c r="C105" s="84" t="s">
        <v>938</v>
      </c>
      <c r="D105" s="84" t="s">
        <v>939</v>
      </c>
      <c r="E105" s="84" t="s">
        <v>940</v>
      </c>
      <c r="F105" s="84" t="s">
        <v>381</v>
      </c>
      <c r="G105" s="87">
        <v>50</v>
      </c>
      <c r="H105" s="91">
        <v>16.666666666666668</v>
      </c>
      <c r="I105" s="91" t="s">
        <v>227</v>
      </c>
    </row>
    <row r="106" spans="1:9" ht="193.2">
      <c r="A106" s="86" t="s">
        <v>937</v>
      </c>
      <c r="B106" s="92" t="s">
        <v>213</v>
      </c>
      <c r="C106" s="84" t="s">
        <v>938</v>
      </c>
      <c r="D106" s="84" t="s">
        <v>941</v>
      </c>
      <c r="E106" s="84" t="s">
        <v>942</v>
      </c>
      <c r="F106" s="84" t="s">
        <v>381</v>
      </c>
      <c r="G106" s="87">
        <v>50</v>
      </c>
      <c r="H106" s="91">
        <v>16.666666666666668</v>
      </c>
      <c r="I106" s="91" t="s">
        <v>227</v>
      </c>
    </row>
    <row r="107" spans="1:9" ht="165.6">
      <c r="A107" s="86" t="s">
        <v>937</v>
      </c>
      <c r="B107" s="92" t="s">
        <v>213</v>
      </c>
      <c r="C107" s="84" t="s">
        <v>938</v>
      </c>
      <c r="D107" s="84" t="s">
        <v>943</v>
      </c>
      <c r="E107" s="84" t="s">
        <v>944</v>
      </c>
      <c r="F107" s="84" t="s">
        <v>862</v>
      </c>
      <c r="G107" s="87">
        <v>15</v>
      </c>
      <c r="H107" s="91">
        <v>5</v>
      </c>
      <c r="I107" s="91" t="s">
        <v>227</v>
      </c>
    </row>
    <row r="108" spans="1:9" ht="207">
      <c r="A108" s="86" t="s">
        <v>937</v>
      </c>
      <c r="B108" s="92" t="s">
        <v>213</v>
      </c>
      <c r="C108" s="84" t="s">
        <v>938</v>
      </c>
      <c r="D108" s="84" t="s">
        <v>881</v>
      </c>
      <c r="E108" s="84" t="s">
        <v>945</v>
      </c>
      <c r="F108" s="84" t="s">
        <v>807</v>
      </c>
      <c r="G108" s="87">
        <v>50</v>
      </c>
      <c r="H108" s="91">
        <v>16.666666666666668</v>
      </c>
      <c r="I108" s="91" t="s">
        <v>227</v>
      </c>
    </row>
    <row r="109" spans="1:9" ht="179.4">
      <c r="A109" s="86" t="s">
        <v>946</v>
      </c>
      <c r="B109" s="92" t="s">
        <v>213</v>
      </c>
      <c r="C109" s="84" t="s">
        <v>947</v>
      </c>
      <c r="D109" s="84" t="s">
        <v>948</v>
      </c>
      <c r="E109" s="84" t="s">
        <v>949</v>
      </c>
      <c r="F109" s="84" t="s">
        <v>381</v>
      </c>
      <c r="G109" s="87">
        <v>50</v>
      </c>
      <c r="H109" s="91">
        <v>50</v>
      </c>
      <c r="I109" s="91" t="s">
        <v>227</v>
      </c>
    </row>
    <row r="110" spans="1:9" ht="234.6">
      <c r="A110" s="86" t="s">
        <v>946</v>
      </c>
      <c r="B110" s="92" t="s">
        <v>213</v>
      </c>
      <c r="C110" s="84" t="s">
        <v>947</v>
      </c>
      <c r="D110" s="84" t="s">
        <v>950</v>
      </c>
      <c r="E110" s="84" t="s">
        <v>951</v>
      </c>
      <c r="F110" s="84" t="s">
        <v>381</v>
      </c>
      <c r="G110" s="87">
        <v>50</v>
      </c>
      <c r="H110" s="91">
        <v>50</v>
      </c>
      <c r="I110" s="91" t="s">
        <v>227</v>
      </c>
    </row>
    <row r="111" spans="1:9" ht="193.2">
      <c r="A111" s="86" t="s">
        <v>952</v>
      </c>
      <c r="B111" s="92" t="s">
        <v>213</v>
      </c>
      <c r="C111" s="84" t="s">
        <v>953</v>
      </c>
      <c r="D111" s="84" t="s">
        <v>954</v>
      </c>
      <c r="E111" s="84" t="s">
        <v>955</v>
      </c>
      <c r="F111" s="84" t="s">
        <v>381</v>
      </c>
      <c r="G111" s="87">
        <v>50</v>
      </c>
      <c r="H111" s="91">
        <v>16.666666666666668</v>
      </c>
      <c r="I111" s="91" t="s">
        <v>227</v>
      </c>
    </row>
    <row r="112" spans="1:9" ht="220.8">
      <c r="A112" s="86" t="s">
        <v>956</v>
      </c>
      <c r="B112" s="92" t="s">
        <v>213</v>
      </c>
      <c r="C112" s="84" t="s">
        <v>957</v>
      </c>
      <c r="D112" s="84" t="s">
        <v>958</v>
      </c>
      <c r="E112" s="84" t="s">
        <v>959</v>
      </c>
      <c r="F112" s="84" t="s">
        <v>381</v>
      </c>
      <c r="G112" s="87">
        <v>50</v>
      </c>
      <c r="H112" s="91">
        <v>25</v>
      </c>
      <c r="I112" s="91" t="s">
        <v>227</v>
      </c>
    </row>
    <row r="113" spans="1:9" ht="82.8">
      <c r="A113" s="86" t="s">
        <v>960</v>
      </c>
      <c r="B113" s="92" t="s">
        <v>213</v>
      </c>
      <c r="C113" s="84" t="s">
        <v>961</v>
      </c>
      <c r="D113" s="84" t="s">
        <v>962</v>
      </c>
      <c r="E113" s="84" t="s">
        <v>963</v>
      </c>
      <c r="F113" s="84" t="s">
        <v>381</v>
      </c>
      <c r="G113" s="87">
        <v>50</v>
      </c>
      <c r="H113" s="91">
        <v>50</v>
      </c>
      <c r="I113" s="91" t="s">
        <v>227</v>
      </c>
    </row>
    <row r="114" spans="1:9" ht="193.2">
      <c r="A114" s="86" t="s">
        <v>964</v>
      </c>
      <c r="B114" s="92" t="s">
        <v>213</v>
      </c>
      <c r="C114" s="84" t="s">
        <v>965</v>
      </c>
      <c r="D114" s="84" t="s">
        <v>966</v>
      </c>
      <c r="E114" s="84" t="s">
        <v>967</v>
      </c>
      <c r="F114" s="84" t="s">
        <v>381</v>
      </c>
      <c r="G114" s="87">
        <v>50</v>
      </c>
      <c r="H114" s="91">
        <v>16.666666666666668</v>
      </c>
      <c r="I114" s="91" t="s">
        <v>227</v>
      </c>
    </row>
    <row r="115" spans="1:9" ht="220.8">
      <c r="A115" s="86" t="s">
        <v>968</v>
      </c>
      <c r="B115" s="92" t="s">
        <v>213</v>
      </c>
      <c r="C115" s="84" t="s">
        <v>969</v>
      </c>
      <c r="D115" s="84" t="s">
        <v>970</v>
      </c>
      <c r="E115" s="84" t="s">
        <v>971</v>
      </c>
      <c r="F115" s="84" t="s">
        <v>381</v>
      </c>
      <c r="G115" s="87">
        <v>50</v>
      </c>
      <c r="H115" s="91">
        <v>25</v>
      </c>
      <c r="I115" s="91" t="s">
        <v>227</v>
      </c>
    </row>
    <row r="116" spans="1:9" ht="234.6">
      <c r="A116" s="86" t="s">
        <v>968</v>
      </c>
      <c r="B116" s="92" t="s">
        <v>213</v>
      </c>
      <c r="C116" s="84" t="s">
        <v>969</v>
      </c>
      <c r="D116" s="84" t="s">
        <v>972</v>
      </c>
      <c r="E116" s="84" t="s">
        <v>973</v>
      </c>
      <c r="F116" s="84" t="s">
        <v>381</v>
      </c>
      <c r="G116" s="87">
        <v>50</v>
      </c>
      <c r="H116" s="91">
        <v>25</v>
      </c>
      <c r="I116" s="91" t="s">
        <v>227</v>
      </c>
    </row>
    <row r="117" spans="1:9" ht="165.6">
      <c r="A117" s="86" t="s">
        <v>974</v>
      </c>
      <c r="B117" s="92" t="s">
        <v>213</v>
      </c>
      <c r="C117" s="84" t="s">
        <v>975</v>
      </c>
      <c r="D117" s="84" t="s">
        <v>976</v>
      </c>
      <c r="E117" s="84" t="s">
        <v>977</v>
      </c>
      <c r="F117" s="84" t="s">
        <v>381</v>
      </c>
      <c r="G117" s="87">
        <v>50</v>
      </c>
      <c r="H117" s="91">
        <v>25</v>
      </c>
      <c r="I117" s="91" t="s">
        <v>227</v>
      </c>
    </row>
    <row r="118" spans="1:9" ht="165.6">
      <c r="A118" s="86" t="s">
        <v>978</v>
      </c>
      <c r="B118" s="92" t="s">
        <v>213</v>
      </c>
      <c r="C118" s="84" t="s">
        <v>979</v>
      </c>
      <c r="D118" s="84" t="s">
        <v>980</v>
      </c>
      <c r="E118" s="84" t="s">
        <v>981</v>
      </c>
      <c r="F118" s="84" t="s">
        <v>381</v>
      </c>
      <c r="G118" s="87">
        <v>50</v>
      </c>
      <c r="H118" s="91">
        <v>50</v>
      </c>
      <c r="I118" s="91" t="s">
        <v>227</v>
      </c>
    </row>
    <row r="119" spans="1:9" ht="165.6">
      <c r="A119" s="86" t="s">
        <v>978</v>
      </c>
      <c r="B119" s="92" t="s">
        <v>213</v>
      </c>
      <c r="C119" s="84" t="s">
        <v>979</v>
      </c>
      <c r="D119" s="84" t="s">
        <v>982</v>
      </c>
      <c r="E119" s="84" t="s">
        <v>983</v>
      </c>
      <c r="F119" s="84" t="s">
        <v>862</v>
      </c>
      <c r="G119" s="87">
        <v>15</v>
      </c>
      <c r="H119" s="91">
        <v>15</v>
      </c>
      <c r="I119" s="91" t="s">
        <v>227</v>
      </c>
    </row>
    <row r="120" spans="1:9" ht="179.4">
      <c r="A120" s="86" t="s">
        <v>978</v>
      </c>
      <c r="B120" s="92" t="s">
        <v>213</v>
      </c>
      <c r="C120" s="84" t="s">
        <v>979</v>
      </c>
      <c r="D120" s="84" t="s">
        <v>984</v>
      </c>
      <c r="E120" s="84" t="s">
        <v>985</v>
      </c>
      <c r="F120" s="84" t="s">
        <v>381</v>
      </c>
      <c r="G120" s="87">
        <v>50</v>
      </c>
      <c r="H120" s="91">
        <v>50</v>
      </c>
      <c r="I120" s="91" t="s">
        <v>227</v>
      </c>
    </row>
    <row r="121" spans="1:9" ht="124.2">
      <c r="A121" s="86" t="s">
        <v>986</v>
      </c>
      <c r="B121" s="92" t="s">
        <v>213</v>
      </c>
      <c r="C121" s="84" t="s">
        <v>987</v>
      </c>
      <c r="D121" s="84" t="s">
        <v>988</v>
      </c>
      <c r="E121" s="84" t="s">
        <v>989</v>
      </c>
      <c r="F121" s="84" t="s">
        <v>381</v>
      </c>
      <c r="G121" s="87">
        <v>50</v>
      </c>
      <c r="H121" s="91">
        <v>12.5</v>
      </c>
      <c r="I121" s="91" t="s">
        <v>227</v>
      </c>
    </row>
    <row r="122" spans="1:9" ht="96.6">
      <c r="A122" s="86" t="s">
        <v>1034</v>
      </c>
      <c r="B122" s="92" t="s">
        <v>213</v>
      </c>
      <c r="C122" s="84" t="s">
        <v>1035</v>
      </c>
      <c r="D122" s="84" t="s">
        <v>1036</v>
      </c>
      <c r="E122" s="84" t="s">
        <v>1037</v>
      </c>
      <c r="F122" s="84" t="s">
        <v>381</v>
      </c>
      <c r="G122" s="87">
        <v>50</v>
      </c>
      <c r="H122" s="91">
        <v>16.666666666666668</v>
      </c>
      <c r="I122" s="91" t="s">
        <v>228</v>
      </c>
    </row>
    <row r="123" spans="1:9" ht="151.80000000000001">
      <c r="A123" s="86" t="s">
        <v>1034</v>
      </c>
      <c r="B123" s="92" t="s">
        <v>213</v>
      </c>
      <c r="C123" s="84" t="s">
        <v>1035</v>
      </c>
      <c r="D123" s="84" t="s">
        <v>1038</v>
      </c>
      <c r="E123" s="84" t="s">
        <v>343</v>
      </c>
      <c r="F123" s="84" t="s">
        <v>403</v>
      </c>
      <c r="G123" s="87">
        <v>15</v>
      </c>
      <c r="H123" s="91">
        <v>5</v>
      </c>
      <c r="I123" s="91" t="s">
        <v>228</v>
      </c>
    </row>
    <row r="124" spans="1:9" ht="165.6">
      <c r="A124" s="86" t="s">
        <v>1034</v>
      </c>
      <c r="B124" s="92" t="s">
        <v>213</v>
      </c>
      <c r="C124" s="84" t="s">
        <v>1035</v>
      </c>
      <c r="D124" s="84" t="s">
        <v>1039</v>
      </c>
      <c r="E124" s="84" t="s">
        <v>1040</v>
      </c>
      <c r="F124" s="84" t="s">
        <v>403</v>
      </c>
      <c r="G124" s="87">
        <v>15</v>
      </c>
      <c r="H124" s="91">
        <v>5</v>
      </c>
      <c r="I124" s="91" t="s">
        <v>228</v>
      </c>
    </row>
    <row r="125" spans="1:9" ht="124.2">
      <c r="A125" s="86" t="s">
        <v>1034</v>
      </c>
      <c r="B125" s="92" t="s">
        <v>213</v>
      </c>
      <c r="C125" s="84" t="s">
        <v>1035</v>
      </c>
      <c r="D125" s="84" t="s">
        <v>1041</v>
      </c>
      <c r="E125" s="84" t="s">
        <v>1042</v>
      </c>
      <c r="F125" s="84" t="s">
        <v>403</v>
      </c>
      <c r="G125" s="87">
        <v>15</v>
      </c>
      <c r="H125" s="91">
        <v>5</v>
      </c>
      <c r="I125" s="91" t="s">
        <v>228</v>
      </c>
    </row>
    <row r="126" spans="1:9" ht="138">
      <c r="A126" s="86" t="s">
        <v>1034</v>
      </c>
      <c r="B126" s="92" t="s">
        <v>213</v>
      </c>
      <c r="C126" s="84" t="s">
        <v>1035</v>
      </c>
      <c r="D126" s="84" t="s">
        <v>1043</v>
      </c>
      <c r="E126" s="84" t="s">
        <v>1044</v>
      </c>
      <c r="F126" s="84" t="s">
        <v>403</v>
      </c>
      <c r="G126" s="87">
        <v>15</v>
      </c>
      <c r="H126" s="91">
        <v>5</v>
      </c>
      <c r="I126" s="91" t="s">
        <v>228</v>
      </c>
    </row>
    <row r="127" spans="1:9" ht="82.8">
      <c r="A127" s="86" t="s">
        <v>1034</v>
      </c>
      <c r="B127" s="92" t="s">
        <v>213</v>
      </c>
      <c r="C127" s="84" t="s">
        <v>1035</v>
      </c>
      <c r="D127" s="84" t="s">
        <v>1045</v>
      </c>
      <c r="E127" s="84" t="s">
        <v>312</v>
      </c>
      <c r="F127" s="84" t="s">
        <v>381</v>
      </c>
      <c r="G127" s="87">
        <v>50</v>
      </c>
      <c r="H127" s="91">
        <v>16.666666666666668</v>
      </c>
      <c r="I127" s="91" t="s">
        <v>228</v>
      </c>
    </row>
    <row r="128" spans="1:9" ht="165.6">
      <c r="A128" s="86" t="s">
        <v>1034</v>
      </c>
      <c r="B128" s="92" t="s">
        <v>213</v>
      </c>
      <c r="C128" s="84" t="s">
        <v>1035</v>
      </c>
      <c r="D128" s="84" t="s">
        <v>1046</v>
      </c>
      <c r="E128" s="84" t="s">
        <v>1047</v>
      </c>
      <c r="F128" s="84" t="s">
        <v>1048</v>
      </c>
      <c r="G128" s="87">
        <v>15</v>
      </c>
      <c r="H128" s="91">
        <v>5</v>
      </c>
      <c r="I128" s="91" t="s">
        <v>228</v>
      </c>
    </row>
    <row r="129" spans="1:9" ht="151.80000000000001">
      <c r="A129" s="86" t="s">
        <v>1049</v>
      </c>
      <c r="B129" s="92" t="s">
        <v>213</v>
      </c>
      <c r="C129" s="84" t="s">
        <v>1050</v>
      </c>
      <c r="D129" s="84" t="s">
        <v>1051</v>
      </c>
      <c r="E129" s="84" t="s">
        <v>1052</v>
      </c>
      <c r="F129" s="84" t="s">
        <v>381</v>
      </c>
      <c r="G129" s="87">
        <v>50</v>
      </c>
      <c r="H129" s="91">
        <v>16.666666666666668</v>
      </c>
      <c r="I129" s="91" t="s">
        <v>228</v>
      </c>
    </row>
    <row r="130" spans="1:9" ht="165.6">
      <c r="A130" s="86" t="s">
        <v>1049</v>
      </c>
      <c r="B130" s="92" t="s">
        <v>213</v>
      </c>
      <c r="C130" s="84" t="s">
        <v>1050</v>
      </c>
      <c r="D130" s="84" t="s">
        <v>1053</v>
      </c>
      <c r="E130" s="84" t="s">
        <v>1054</v>
      </c>
      <c r="F130" s="84" t="s">
        <v>381</v>
      </c>
      <c r="G130" s="87">
        <v>50</v>
      </c>
      <c r="H130" s="91">
        <v>16.666666666666668</v>
      </c>
      <c r="I130" s="91" t="s">
        <v>228</v>
      </c>
    </row>
    <row r="131" spans="1:9" ht="193.2">
      <c r="A131" s="86" t="s">
        <v>1034</v>
      </c>
      <c r="B131" s="92" t="s">
        <v>213</v>
      </c>
      <c r="C131" s="84" t="s">
        <v>1055</v>
      </c>
      <c r="D131" s="84" t="s">
        <v>1056</v>
      </c>
      <c r="E131" s="84" t="s">
        <v>317</v>
      </c>
      <c r="F131" s="84" t="s">
        <v>381</v>
      </c>
      <c r="G131" s="87">
        <v>50</v>
      </c>
      <c r="H131" s="91">
        <v>16.666666666666668</v>
      </c>
      <c r="I131" s="91" t="s">
        <v>228</v>
      </c>
    </row>
    <row r="132" spans="1:9" ht="193.2">
      <c r="A132" s="86" t="s">
        <v>1057</v>
      </c>
      <c r="B132" s="92" t="s">
        <v>213</v>
      </c>
      <c r="C132" s="84" t="s">
        <v>1058</v>
      </c>
      <c r="D132" s="84" t="s">
        <v>1059</v>
      </c>
      <c r="E132" s="84" t="s">
        <v>317</v>
      </c>
      <c r="F132" s="84"/>
      <c r="G132" s="87">
        <v>50</v>
      </c>
      <c r="H132" s="91">
        <v>16.666666666666668</v>
      </c>
      <c r="I132" s="91" t="s">
        <v>228</v>
      </c>
    </row>
    <row r="133" spans="1:9" ht="138">
      <c r="A133" s="86" t="s">
        <v>1060</v>
      </c>
      <c r="B133" s="92" t="s">
        <v>213</v>
      </c>
      <c r="C133" s="84" t="s">
        <v>386</v>
      </c>
      <c r="D133" s="84" t="s">
        <v>1061</v>
      </c>
      <c r="E133" s="84" t="s">
        <v>1062</v>
      </c>
      <c r="F133" s="84" t="s">
        <v>381</v>
      </c>
      <c r="G133" s="87">
        <v>50</v>
      </c>
      <c r="H133" s="91">
        <v>12.5</v>
      </c>
      <c r="I133" s="91" t="s">
        <v>228</v>
      </c>
    </row>
    <row r="134" spans="1:9" ht="207">
      <c r="A134" s="86" t="s">
        <v>1034</v>
      </c>
      <c r="B134" s="92" t="s">
        <v>213</v>
      </c>
      <c r="C134" s="84" t="s">
        <v>1063</v>
      </c>
      <c r="D134" s="84" t="s">
        <v>1064</v>
      </c>
      <c r="E134" s="84" t="s">
        <v>1065</v>
      </c>
      <c r="F134" s="84" t="s">
        <v>1066</v>
      </c>
      <c r="G134" s="87">
        <v>50</v>
      </c>
      <c r="H134" s="91">
        <v>16.670000000000002</v>
      </c>
      <c r="I134" s="91" t="s">
        <v>228</v>
      </c>
    </row>
    <row r="135" spans="1:9" ht="386.4">
      <c r="A135" s="86" t="s">
        <v>1067</v>
      </c>
      <c r="B135" s="92" t="s">
        <v>213</v>
      </c>
      <c r="C135" s="84" t="s">
        <v>1068</v>
      </c>
      <c r="D135" s="84" t="s">
        <v>1069</v>
      </c>
      <c r="E135" s="84" t="s">
        <v>1070</v>
      </c>
      <c r="F135" s="84" t="s">
        <v>1071</v>
      </c>
      <c r="G135" s="87">
        <v>50</v>
      </c>
      <c r="H135" s="91">
        <v>8.3333333333333339</v>
      </c>
      <c r="I135" s="91" t="s">
        <v>228</v>
      </c>
    </row>
    <row r="136" spans="1:9" ht="151.80000000000001">
      <c r="A136" s="86" t="s">
        <v>1072</v>
      </c>
      <c r="B136" s="92" t="s">
        <v>842</v>
      </c>
      <c r="C136" s="84" t="s">
        <v>1073</v>
      </c>
      <c r="D136" s="84" t="s">
        <v>1074</v>
      </c>
      <c r="E136" s="84" t="s">
        <v>1075</v>
      </c>
      <c r="F136" s="84" t="s">
        <v>1076</v>
      </c>
      <c r="G136" s="87">
        <v>15</v>
      </c>
      <c r="H136" s="91">
        <v>15</v>
      </c>
      <c r="I136" s="91" t="s">
        <v>228</v>
      </c>
    </row>
    <row r="137" spans="1:9" ht="96.6">
      <c r="A137" s="86" t="s">
        <v>1034</v>
      </c>
      <c r="B137" s="92" t="s">
        <v>213</v>
      </c>
      <c r="C137" s="84" t="s">
        <v>1035</v>
      </c>
      <c r="D137" s="84" t="s">
        <v>1036</v>
      </c>
      <c r="E137" s="84" t="s">
        <v>1037</v>
      </c>
      <c r="F137" s="84" t="s">
        <v>381</v>
      </c>
      <c r="G137" s="87">
        <v>50</v>
      </c>
      <c r="H137" s="91">
        <v>16.666666666666668</v>
      </c>
      <c r="I137" s="91" t="s">
        <v>229</v>
      </c>
    </row>
    <row r="138" spans="1:9" ht="151.80000000000001">
      <c r="A138" s="86" t="s">
        <v>1034</v>
      </c>
      <c r="B138" s="92" t="s">
        <v>213</v>
      </c>
      <c r="C138" s="84" t="s">
        <v>1035</v>
      </c>
      <c r="D138" s="84" t="s">
        <v>1038</v>
      </c>
      <c r="E138" s="84" t="s">
        <v>343</v>
      </c>
      <c r="F138" s="84" t="s">
        <v>403</v>
      </c>
      <c r="G138" s="87">
        <v>15</v>
      </c>
      <c r="H138" s="91">
        <v>5</v>
      </c>
      <c r="I138" s="91" t="s">
        <v>229</v>
      </c>
    </row>
    <row r="139" spans="1:9" ht="165.6">
      <c r="A139" s="86" t="s">
        <v>1034</v>
      </c>
      <c r="B139" s="92" t="s">
        <v>213</v>
      </c>
      <c r="C139" s="84" t="s">
        <v>1035</v>
      </c>
      <c r="D139" s="84" t="s">
        <v>1039</v>
      </c>
      <c r="E139" s="84" t="s">
        <v>1040</v>
      </c>
      <c r="F139" s="84" t="s">
        <v>403</v>
      </c>
      <c r="G139" s="87">
        <v>15</v>
      </c>
      <c r="H139" s="91">
        <v>5</v>
      </c>
      <c r="I139" s="91" t="s">
        <v>229</v>
      </c>
    </row>
    <row r="140" spans="1:9" ht="124.2">
      <c r="A140" s="86" t="s">
        <v>1034</v>
      </c>
      <c r="B140" s="92" t="s">
        <v>213</v>
      </c>
      <c r="C140" s="84" t="s">
        <v>1035</v>
      </c>
      <c r="D140" s="84" t="s">
        <v>1041</v>
      </c>
      <c r="E140" s="84" t="s">
        <v>1042</v>
      </c>
      <c r="F140" s="84" t="s">
        <v>403</v>
      </c>
      <c r="G140" s="87">
        <v>15</v>
      </c>
      <c r="H140" s="91">
        <v>5</v>
      </c>
      <c r="I140" s="91" t="s">
        <v>229</v>
      </c>
    </row>
    <row r="141" spans="1:9" ht="138">
      <c r="A141" s="86" t="s">
        <v>1034</v>
      </c>
      <c r="B141" s="92" t="s">
        <v>213</v>
      </c>
      <c r="C141" s="84" t="s">
        <v>1035</v>
      </c>
      <c r="D141" s="84" t="s">
        <v>1043</v>
      </c>
      <c r="E141" s="84" t="s">
        <v>1044</v>
      </c>
      <c r="F141" s="84" t="s">
        <v>403</v>
      </c>
      <c r="G141" s="87">
        <v>15</v>
      </c>
      <c r="H141" s="91">
        <v>5</v>
      </c>
      <c r="I141" s="91" t="s">
        <v>229</v>
      </c>
    </row>
    <row r="142" spans="1:9" ht="82.8">
      <c r="A142" s="86" t="s">
        <v>1034</v>
      </c>
      <c r="B142" s="92" t="s">
        <v>213</v>
      </c>
      <c r="C142" s="84" t="s">
        <v>1035</v>
      </c>
      <c r="D142" s="84" t="s">
        <v>1045</v>
      </c>
      <c r="E142" s="84" t="s">
        <v>312</v>
      </c>
      <c r="F142" s="84" t="s">
        <v>381</v>
      </c>
      <c r="G142" s="87">
        <v>50</v>
      </c>
      <c r="H142" s="91">
        <v>16.666666666666668</v>
      </c>
      <c r="I142" s="91" t="s">
        <v>229</v>
      </c>
    </row>
    <row r="143" spans="1:9" ht="165.6">
      <c r="A143" s="86" t="s">
        <v>1034</v>
      </c>
      <c r="B143" s="92" t="s">
        <v>213</v>
      </c>
      <c r="C143" s="84" t="s">
        <v>1035</v>
      </c>
      <c r="D143" s="84" t="s">
        <v>1046</v>
      </c>
      <c r="E143" s="84" t="s">
        <v>1047</v>
      </c>
      <c r="F143" s="84" t="s">
        <v>1048</v>
      </c>
      <c r="G143" s="87">
        <v>15</v>
      </c>
      <c r="H143" s="91">
        <v>5</v>
      </c>
      <c r="I143" s="91" t="s">
        <v>229</v>
      </c>
    </row>
    <row r="144" spans="1:9" ht="151.80000000000001">
      <c r="A144" s="86" t="s">
        <v>1049</v>
      </c>
      <c r="B144" s="92" t="s">
        <v>213</v>
      </c>
      <c r="C144" s="84" t="s">
        <v>1050</v>
      </c>
      <c r="D144" s="84" t="s">
        <v>1051</v>
      </c>
      <c r="E144" s="84" t="s">
        <v>1052</v>
      </c>
      <c r="F144" s="84" t="s">
        <v>381</v>
      </c>
      <c r="G144" s="87">
        <v>50</v>
      </c>
      <c r="H144" s="91">
        <v>16.666666666666668</v>
      </c>
      <c r="I144" s="91" t="s">
        <v>229</v>
      </c>
    </row>
    <row r="145" spans="1:9" ht="165.6">
      <c r="A145" s="86" t="s">
        <v>1049</v>
      </c>
      <c r="B145" s="92" t="s">
        <v>213</v>
      </c>
      <c r="C145" s="84" t="s">
        <v>1050</v>
      </c>
      <c r="D145" s="84" t="s">
        <v>1053</v>
      </c>
      <c r="E145" s="84" t="s">
        <v>1054</v>
      </c>
      <c r="F145" s="84" t="s">
        <v>381</v>
      </c>
      <c r="G145" s="87">
        <v>50</v>
      </c>
      <c r="H145" s="91">
        <v>16.666666666666668</v>
      </c>
      <c r="I145" s="91" t="s">
        <v>229</v>
      </c>
    </row>
    <row r="146" spans="1:9" ht="193.2">
      <c r="A146" s="86" t="s">
        <v>1034</v>
      </c>
      <c r="B146" s="92" t="s">
        <v>213</v>
      </c>
      <c r="C146" s="84" t="s">
        <v>1055</v>
      </c>
      <c r="D146" s="84" t="s">
        <v>1056</v>
      </c>
      <c r="E146" s="84" t="s">
        <v>317</v>
      </c>
      <c r="F146" s="84" t="s">
        <v>381</v>
      </c>
      <c r="G146" s="87">
        <v>50</v>
      </c>
      <c r="H146" s="91">
        <v>16.666666666666668</v>
      </c>
      <c r="I146" s="91" t="s">
        <v>229</v>
      </c>
    </row>
    <row r="147" spans="1:9" ht="151.80000000000001">
      <c r="A147" s="86" t="s">
        <v>1093</v>
      </c>
      <c r="B147" s="92" t="s">
        <v>213</v>
      </c>
      <c r="C147" s="84" t="s">
        <v>1094</v>
      </c>
      <c r="D147" s="84" t="s">
        <v>1095</v>
      </c>
      <c r="E147" s="84" t="s">
        <v>1096</v>
      </c>
      <c r="F147" s="84" t="s">
        <v>381</v>
      </c>
      <c r="G147" s="87">
        <v>50</v>
      </c>
      <c r="H147" s="91">
        <v>25</v>
      </c>
      <c r="I147" s="91" t="s">
        <v>229</v>
      </c>
    </row>
    <row r="148" spans="1:9" ht="193.2">
      <c r="A148" s="86" t="s">
        <v>1057</v>
      </c>
      <c r="B148" s="92" t="s">
        <v>213</v>
      </c>
      <c r="C148" s="84" t="s">
        <v>1058</v>
      </c>
      <c r="D148" s="84" t="s">
        <v>1059</v>
      </c>
      <c r="E148" s="84" t="s">
        <v>317</v>
      </c>
      <c r="F148" s="84"/>
      <c r="G148" s="87">
        <v>50</v>
      </c>
      <c r="H148" s="91">
        <v>16.666666666666668</v>
      </c>
      <c r="I148" s="91" t="s">
        <v>229</v>
      </c>
    </row>
    <row r="149" spans="1:9" ht="138">
      <c r="A149" s="86" t="s">
        <v>1097</v>
      </c>
      <c r="B149" s="92" t="s">
        <v>213</v>
      </c>
      <c r="C149" s="84" t="s">
        <v>386</v>
      </c>
      <c r="D149" s="84" t="s">
        <v>1061</v>
      </c>
      <c r="E149" s="84" t="s">
        <v>1062</v>
      </c>
      <c r="F149" s="84" t="s">
        <v>381</v>
      </c>
      <c r="G149" s="87">
        <v>50</v>
      </c>
      <c r="H149" s="91">
        <v>12.5</v>
      </c>
      <c r="I149" s="91" t="s">
        <v>229</v>
      </c>
    </row>
    <row r="150" spans="1:9" ht="179.4">
      <c r="A150" s="86" t="s">
        <v>1098</v>
      </c>
      <c r="B150" s="92" t="s">
        <v>213</v>
      </c>
      <c r="C150" s="84" t="s">
        <v>1099</v>
      </c>
      <c r="D150" s="84" t="s">
        <v>1100</v>
      </c>
      <c r="E150" s="84" t="s">
        <v>1101</v>
      </c>
      <c r="F150" s="84" t="s">
        <v>381</v>
      </c>
      <c r="G150" s="87">
        <v>50</v>
      </c>
      <c r="H150" s="91">
        <v>25</v>
      </c>
      <c r="I150" s="91" t="s">
        <v>229</v>
      </c>
    </row>
    <row r="151" spans="1:9" ht="193.2">
      <c r="A151" s="86" t="s">
        <v>1034</v>
      </c>
      <c r="B151" s="92" t="s">
        <v>213</v>
      </c>
      <c r="C151" s="84" t="s">
        <v>1063</v>
      </c>
      <c r="D151" s="84" t="s">
        <v>1064</v>
      </c>
      <c r="E151" s="84" t="s">
        <v>1102</v>
      </c>
      <c r="F151" s="84" t="s">
        <v>1103</v>
      </c>
      <c r="G151" s="87">
        <v>50</v>
      </c>
      <c r="H151" s="91">
        <v>16.666666666666668</v>
      </c>
      <c r="I151" s="91" t="s">
        <v>229</v>
      </c>
    </row>
    <row r="152" spans="1:9" ht="386.4">
      <c r="A152" s="86" t="s">
        <v>1067</v>
      </c>
      <c r="B152" s="92" t="s">
        <v>213</v>
      </c>
      <c r="C152" s="84" t="s">
        <v>1068</v>
      </c>
      <c r="D152" s="84" t="s">
        <v>1069</v>
      </c>
      <c r="E152" s="84" t="s">
        <v>1070</v>
      </c>
      <c r="F152" s="84" t="s">
        <v>1071</v>
      </c>
      <c r="G152" s="87">
        <v>50</v>
      </c>
      <c r="H152" s="91">
        <v>8.3333333333333339</v>
      </c>
      <c r="I152" s="91" t="s">
        <v>229</v>
      </c>
    </row>
    <row r="153" spans="1:9" ht="409.6">
      <c r="A153" s="86" t="s">
        <v>1127</v>
      </c>
      <c r="B153" s="92" t="s">
        <v>213</v>
      </c>
      <c r="C153" s="84" t="s">
        <v>1128</v>
      </c>
      <c r="D153" s="84" t="s">
        <v>1129</v>
      </c>
      <c r="E153" s="84" t="s">
        <v>1130</v>
      </c>
      <c r="F153" s="84" t="s">
        <v>1131</v>
      </c>
      <c r="G153" s="87" t="s">
        <v>666</v>
      </c>
      <c r="H153" s="91">
        <v>3.75</v>
      </c>
      <c r="I153" s="91" t="s">
        <v>230</v>
      </c>
    </row>
    <row r="154" spans="1:9" ht="409.6">
      <c r="A154" s="86" t="s">
        <v>661</v>
      </c>
      <c r="B154" s="92" t="s">
        <v>213</v>
      </c>
      <c r="C154" s="84" t="s">
        <v>662</v>
      </c>
      <c r="D154" s="84" t="s">
        <v>663</v>
      </c>
      <c r="E154" s="84" t="s">
        <v>664</v>
      </c>
      <c r="F154" s="84" t="s">
        <v>665</v>
      </c>
      <c r="G154" s="87" t="s">
        <v>666</v>
      </c>
      <c r="H154" s="91">
        <v>3.75</v>
      </c>
      <c r="I154" s="91" t="s">
        <v>230</v>
      </c>
    </row>
    <row r="155" spans="1:9" ht="207">
      <c r="A155" s="86" t="s">
        <v>1132</v>
      </c>
      <c r="B155" s="92" t="s">
        <v>213</v>
      </c>
      <c r="C155" s="84" t="s">
        <v>1133</v>
      </c>
      <c r="D155" s="84" t="s">
        <v>1134</v>
      </c>
      <c r="E155" s="84" t="s">
        <v>1130</v>
      </c>
      <c r="F155" s="84" t="s">
        <v>1131</v>
      </c>
      <c r="G155" s="87" t="s">
        <v>1135</v>
      </c>
      <c r="H155" s="91">
        <v>1.875</v>
      </c>
      <c r="I155" s="91" t="s">
        <v>230</v>
      </c>
    </row>
    <row r="156" spans="1:9" ht="345">
      <c r="A156" s="86" t="s">
        <v>1136</v>
      </c>
      <c r="B156" s="92" t="s">
        <v>213</v>
      </c>
      <c r="C156" s="84" t="s">
        <v>1137</v>
      </c>
      <c r="D156" s="84" t="s">
        <v>1138</v>
      </c>
      <c r="E156" s="84" t="s">
        <v>1139</v>
      </c>
      <c r="F156" s="84" t="s">
        <v>1140</v>
      </c>
      <c r="G156" s="87" t="s">
        <v>1141</v>
      </c>
      <c r="H156" s="91">
        <v>12.5</v>
      </c>
      <c r="I156" s="91" t="s">
        <v>230</v>
      </c>
    </row>
    <row r="157" spans="1:9" ht="409.6">
      <c r="A157" s="86" t="s">
        <v>1142</v>
      </c>
      <c r="B157" s="92" t="s">
        <v>213</v>
      </c>
      <c r="C157" s="84" t="s">
        <v>1143</v>
      </c>
      <c r="D157" s="84" t="s">
        <v>1144</v>
      </c>
      <c r="E157" s="84" t="s">
        <v>1145</v>
      </c>
      <c r="F157" s="84" t="s">
        <v>1146</v>
      </c>
      <c r="G157" s="87" t="s">
        <v>1147</v>
      </c>
      <c r="H157" s="91">
        <v>16.66</v>
      </c>
      <c r="I157" s="91" t="s">
        <v>230</v>
      </c>
    </row>
    <row r="158" spans="1:9" ht="409.6">
      <c r="A158" s="86" t="s">
        <v>1148</v>
      </c>
      <c r="B158" s="92" t="s">
        <v>213</v>
      </c>
      <c r="C158" s="84" t="s">
        <v>1149</v>
      </c>
      <c r="D158" s="84" t="s">
        <v>1150</v>
      </c>
      <c r="E158" s="84" t="s">
        <v>1151</v>
      </c>
      <c r="F158" s="84" t="s">
        <v>1152</v>
      </c>
      <c r="G158" s="87" t="s">
        <v>1141</v>
      </c>
      <c r="H158" s="91">
        <v>12.5</v>
      </c>
      <c r="I158" s="91" t="s">
        <v>230</v>
      </c>
    </row>
    <row r="159" spans="1:9" ht="409.6">
      <c r="A159" s="86" t="s">
        <v>1148</v>
      </c>
      <c r="B159" s="92" t="s">
        <v>213</v>
      </c>
      <c r="C159" s="84" t="s">
        <v>1149</v>
      </c>
      <c r="D159" s="84" t="s">
        <v>1138</v>
      </c>
      <c r="E159" s="84" t="s">
        <v>1153</v>
      </c>
      <c r="F159" s="84" t="s">
        <v>1153</v>
      </c>
      <c r="G159" s="87" t="s">
        <v>1141</v>
      </c>
      <c r="H159" s="91">
        <v>12.5</v>
      </c>
      <c r="I159" s="91" t="s">
        <v>230</v>
      </c>
    </row>
    <row r="160" spans="1:9" ht="151.80000000000001">
      <c r="A160" s="86" t="s">
        <v>1188</v>
      </c>
      <c r="B160" s="92" t="s">
        <v>213</v>
      </c>
      <c r="C160" s="84" t="s">
        <v>1189</v>
      </c>
      <c r="D160" s="84" t="s">
        <v>1190</v>
      </c>
      <c r="E160" s="84" t="s">
        <v>643</v>
      </c>
      <c r="F160" s="84" t="s">
        <v>638</v>
      </c>
      <c r="G160" s="87">
        <v>50</v>
      </c>
      <c r="H160" s="91">
        <v>50</v>
      </c>
      <c r="I160" s="91" t="s">
        <v>231</v>
      </c>
    </row>
    <row r="161" spans="1:9" ht="151.80000000000001">
      <c r="A161" s="86" t="s">
        <v>1188</v>
      </c>
      <c r="B161" s="92" t="s">
        <v>213</v>
      </c>
      <c r="C161" s="84" t="s">
        <v>1191</v>
      </c>
      <c r="D161" s="84" t="s">
        <v>1190</v>
      </c>
      <c r="E161" s="84" t="s">
        <v>643</v>
      </c>
      <c r="F161" s="84" t="s">
        <v>638</v>
      </c>
      <c r="G161" s="87">
        <v>50</v>
      </c>
      <c r="H161" s="91">
        <v>50</v>
      </c>
      <c r="I161" s="91" t="s">
        <v>231</v>
      </c>
    </row>
    <row r="162" spans="1:9" ht="165.6">
      <c r="A162" s="86" t="s">
        <v>1192</v>
      </c>
      <c r="B162" s="92" t="s">
        <v>213</v>
      </c>
      <c r="C162" s="84" t="s">
        <v>1193</v>
      </c>
      <c r="D162" s="84" t="s">
        <v>1190</v>
      </c>
      <c r="E162" s="84" t="s">
        <v>643</v>
      </c>
      <c r="F162" s="84" t="s">
        <v>638</v>
      </c>
      <c r="G162" s="87">
        <v>50</v>
      </c>
      <c r="H162" s="91">
        <v>50</v>
      </c>
      <c r="I162" s="91" t="s">
        <v>231</v>
      </c>
    </row>
    <row r="163" spans="1:9" ht="82.8">
      <c r="A163" s="86" t="s">
        <v>1206</v>
      </c>
      <c r="B163" s="92" t="s">
        <v>213</v>
      </c>
      <c r="C163" s="84" t="s">
        <v>1207</v>
      </c>
      <c r="D163" s="84" t="s">
        <v>1208</v>
      </c>
      <c r="E163" s="84" t="s">
        <v>1209</v>
      </c>
      <c r="F163" s="84" t="s">
        <v>1210</v>
      </c>
      <c r="G163" s="87">
        <v>15</v>
      </c>
      <c r="H163" s="91">
        <v>7.5</v>
      </c>
      <c r="I163" s="91" t="s">
        <v>232</v>
      </c>
    </row>
    <row r="164" spans="1:9" ht="138">
      <c r="A164" s="86" t="s">
        <v>1284</v>
      </c>
      <c r="B164" s="92" t="s">
        <v>213</v>
      </c>
      <c r="C164" s="84" t="s">
        <v>1285</v>
      </c>
      <c r="D164" s="84" t="s">
        <v>1286</v>
      </c>
      <c r="E164" s="84" t="s">
        <v>1287</v>
      </c>
      <c r="F164" s="84" t="s">
        <v>1288</v>
      </c>
      <c r="G164" s="87">
        <v>15</v>
      </c>
      <c r="H164" s="91">
        <v>3.75</v>
      </c>
      <c r="I164" s="91" t="s">
        <v>233</v>
      </c>
    </row>
    <row r="165" spans="1:9" ht="165.6">
      <c r="A165" s="86" t="s">
        <v>1289</v>
      </c>
      <c r="B165" s="92" t="s">
        <v>213</v>
      </c>
      <c r="C165" s="84" t="s">
        <v>1290</v>
      </c>
      <c r="D165" s="84" t="s">
        <v>1291</v>
      </c>
      <c r="E165" s="84" t="s">
        <v>1292</v>
      </c>
      <c r="F165" s="84" t="s">
        <v>1293</v>
      </c>
      <c r="G165" s="87">
        <v>50</v>
      </c>
      <c r="H165" s="91">
        <v>16.66</v>
      </c>
      <c r="I165" s="91" t="s">
        <v>233</v>
      </c>
    </row>
    <row r="166" spans="1:9" ht="138">
      <c r="A166" s="86" t="s">
        <v>1294</v>
      </c>
      <c r="B166" s="92" t="s">
        <v>213</v>
      </c>
      <c r="C166" s="84" t="s">
        <v>1295</v>
      </c>
      <c r="D166" s="84" t="s">
        <v>1296</v>
      </c>
      <c r="E166" s="84" t="s">
        <v>1297</v>
      </c>
      <c r="F166" s="84" t="s">
        <v>1298</v>
      </c>
      <c r="G166" s="87">
        <v>15</v>
      </c>
      <c r="H166" s="91">
        <v>3</v>
      </c>
      <c r="I166" s="91" t="s">
        <v>233</v>
      </c>
    </row>
    <row r="167" spans="1:9" ht="276">
      <c r="A167" s="86" t="s">
        <v>1299</v>
      </c>
      <c r="B167" s="92" t="s">
        <v>213</v>
      </c>
      <c r="C167" s="84" t="s">
        <v>1300</v>
      </c>
      <c r="D167" s="84" t="s">
        <v>1301</v>
      </c>
      <c r="E167" s="84" t="s">
        <v>1302</v>
      </c>
      <c r="F167" s="84" t="s">
        <v>403</v>
      </c>
      <c r="G167" s="87">
        <v>15</v>
      </c>
      <c r="H167" s="91">
        <v>3.75</v>
      </c>
      <c r="I167" s="91" t="s">
        <v>233</v>
      </c>
    </row>
    <row r="168" spans="1:9" ht="138">
      <c r="A168" s="86" t="s">
        <v>1361</v>
      </c>
      <c r="B168" s="92" t="s">
        <v>213</v>
      </c>
      <c r="C168" s="84" t="s">
        <v>1285</v>
      </c>
      <c r="D168" s="84" t="s">
        <v>1286</v>
      </c>
      <c r="E168" s="84" t="s">
        <v>1287</v>
      </c>
      <c r="F168" s="84" t="s">
        <v>1288</v>
      </c>
      <c r="G168" s="87">
        <v>15</v>
      </c>
      <c r="H168" s="91">
        <v>5</v>
      </c>
      <c r="I168" s="91" t="s">
        <v>234</v>
      </c>
    </row>
    <row r="169" spans="1:9" ht="165.6">
      <c r="A169" s="86" t="s">
        <v>1362</v>
      </c>
      <c r="B169" s="92" t="s">
        <v>213</v>
      </c>
      <c r="C169" s="84" t="s">
        <v>1290</v>
      </c>
      <c r="D169" s="84" t="s">
        <v>1363</v>
      </c>
      <c r="E169" s="84" t="s">
        <v>1292</v>
      </c>
      <c r="F169" s="84" t="s">
        <v>1293</v>
      </c>
      <c r="G169" s="87">
        <v>50</v>
      </c>
      <c r="H169" s="91">
        <v>12.5</v>
      </c>
      <c r="I169" s="91" t="s">
        <v>234</v>
      </c>
    </row>
    <row r="170" spans="1:9" ht="138">
      <c r="A170" s="86" t="s">
        <v>1364</v>
      </c>
      <c r="B170" s="92" t="s">
        <v>213</v>
      </c>
      <c r="C170" s="84" t="s">
        <v>1295</v>
      </c>
      <c r="D170" s="84" t="s">
        <v>1296</v>
      </c>
      <c r="E170" s="84" t="s">
        <v>1297</v>
      </c>
      <c r="F170" s="84" t="s">
        <v>1298</v>
      </c>
      <c r="G170" s="87">
        <v>15</v>
      </c>
      <c r="H170" s="91">
        <v>2.14</v>
      </c>
      <c r="I170" s="91" t="s">
        <v>234</v>
      </c>
    </row>
    <row r="171" spans="1:9" ht="276">
      <c r="A171" s="86" t="s">
        <v>1365</v>
      </c>
      <c r="B171" s="92" t="s">
        <v>213</v>
      </c>
      <c r="C171" s="84" t="s">
        <v>1300</v>
      </c>
      <c r="D171" s="84" t="s">
        <v>1301</v>
      </c>
      <c r="E171" s="84" t="s">
        <v>1302</v>
      </c>
      <c r="F171" s="84" t="s">
        <v>403</v>
      </c>
      <c r="G171" s="87">
        <v>15</v>
      </c>
      <c r="H171" s="91">
        <v>3.75</v>
      </c>
      <c r="I171" s="91" t="s">
        <v>234</v>
      </c>
    </row>
    <row r="172" spans="1:9" ht="82.8">
      <c r="A172" s="86" t="s">
        <v>1366</v>
      </c>
      <c r="B172" s="92" t="s">
        <v>213</v>
      </c>
      <c r="C172" s="84" t="s">
        <v>1367</v>
      </c>
      <c r="D172" s="84" t="s">
        <v>1368</v>
      </c>
      <c r="E172" s="84" t="s">
        <v>1369</v>
      </c>
      <c r="F172" s="84" t="s">
        <v>1370</v>
      </c>
      <c r="G172" s="87">
        <v>15</v>
      </c>
      <c r="H172" s="91">
        <v>3.75</v>
      </c>
      <c r="I172" s="91" t="s">
        <v>234</v>
      </c>
    </row>
    <row r="173" spans="1:9" ht="124.2">
      <c r="A173" s="86" t="s">
        <v>1371</v>
      </c>
      <c r="B173" s="92" t="s">
        <v>213</v>
      </c>
      <c r="C173" s="84" t="s">
        <v>1372</v>
      </c>
      <c r="D173" s="84" t="s">
        <v>1373</v>
      </c>
      <c r="E173" s="84" t="s">
        <v>1374</v>
      </c>
      <c r="F173" s="84" t="s">
        <v>1375</v>
      </c>
      <c r="G173" s="87">
        <v>15</v>
      </c>
      <c r="H173" s="91">
        <v>7.5</v>
      </c>
      <c r="I173" s="91" t="s">
        <v>234</v>
      </c>
    </row>
    <row r="174" spans="1:9" ht="82.8">
      <c r="A174" s="86" t="s">
        <v>1371</v>
      </c>
      <c r="B174" s="92" t="s">
        <v>213</v>
      </c>
      <c r="C174" s="84" t="s">
        <v>1372</v>
      </c>
      <c r="D174" s="84" t="s">
        <v>1376</v>
      </c>
      <c r="E174" s="84" t="s">
        <v>1377</v>
      </c>
      <c r="F174" s="84" t="s">
        <v>1378</v>
      </c>
      <c r="G174" s="87">
        <v>15</v>
      </c>
      <c r="H174" s="91">
        <v>7.5</v>
      </c>
      <c r="I174" s="91" t="s">
        <v>234</v>
      </c>
    </row>
    <row r="175" spans="1:9" ht="82.8">
      <c r="A175" s="86" t="s">
        <v>1371</v>
      </c>
      <c r="B175" s="92" t="s">
        <v>213</v>
      </c>
      <c r="C175" s="84" t="s">
        <v>1372</v>
      </c>
      <c r="D175" s="84" t="s">
        <v>1379</v>
      </c>
      <c r="E175" s="84" t="s">
        <v>1380</v>
      </c>
      <c r="F175" s="84" t="s">
        <v>1378</v>
      </c>
      <c r="G175" s="87">
        <v>15</v>
      </c>
      <c r="H175" s="91">
        <v>7.5</v>
      </c>
      <c r="I175" s="91" t="s">
        <v>234</v>
      </c>
    </row>
    <row r="176" spans="1:9" ht="110.4">
      <c r="A176" s="86" t="s">
        <v>1381</v>
      </c>
      <c r="B176" s="92" t="s">
        <v>213</v>
      </c>
      <c r="C176" s="84" t="s">
        <v>1382</v>
      </c>
      <c r="D176" s="84" t="s">
        <v>1383</v>
      </c>
      <c r="E176" s="84" t="s">
        <v>1384</v>
      </c>
      <c r="F176" s="84" t="s">
        <v>1385</v>
      </c>
      <c r="G176" s="87">
        <v>50</v>
      </c>
      <c r="H176" s="91">
        <v>12.5</v>
      </c>
      <c r="I176" s="91" t="s">
        <v>234</v>
      </c>
    </row>
    <row r="177" spans="1:9" ht="110.4">
      <c r="A177" s="86" t="s">
        <v>1381</v>
      </c>
      <c r="B177" s="92" t="s">
        <v>213</v>
      </c>
      <c r="C177" s="84" t="s">
        <v>1382</v>
      </c>
      <c r="D177" s="84" t="s">
        <v>1386</v>
      </c>
      <c r="E177" s="84" t="s">
        <v>1387</v>
      </c>
      <c r="F177" s="84"/>
      <c r="G177" s="87">
        <v>50</v>
      </c>
      <c r="H177" s="91">
        <v>12.5</v>
      </c>
      <c r="I177" s="91" t="s">
        <v>234</v>
      </c>
    </row>
    <row r="178" spans="1:9" ht="96.6">
      <c r="A178" s="86" t="s">
        <v>1388</v>
      </c>
      <c r="B178" s="92" t="s">
        <v>213</v>
      </c>
      <c r="C178" s="84" t="s">
        <v>1389</v>
      </c>
      <c r="D178" s="84" t="s">
        <v>1390</v>
      </c>
      <c r="E178" s="84" t="s">
        <v>1391</v>
      </c>
      <c r="F178" s="84" t="s">
        <v>1392</v>
      </c>
      <c r="G178" s="87">
        <v>15</v>
      </c>
      <c r="H178" s="91">
        <v>3.75</v>
      </c>
      <c r="I178" s="91" t="s">
        <v>234</v>
      </c>
    </row>
    <row r="179" spans="1:9" ht="110.4">
      <c r="A179" s="86" t="s">
        <v>1393</v>
      </c>
      <c r="B179" s="92" t="s">
        <v>213</v>
      </c>
      <c r="C179" s="84" t="s">
        <v>1394</v>
      </c>
      <c r="D179" s="84" t="s">
        <v>1395</v>
      </c>
      <c r="E179" s="84" t="s">
        <v>1396</v>
      </c>
      <c r="F179" s="84" t="s">
        <v>1397</v>
      </c>
      <c r="G179" s="87">
        <v>50</v>
      </c>
      <c r="H179" s="91">
        <v>16.66</v>
      </c>
      <c r="I179" s="91" t="s">
        <v>234</v>
      </c>
    </row>
    <row r="180" spans="1:9" ht="110.4">
      <c r="A180" s="86" t="s">
        <v>1398</v>
      </c>
      <c r="B180" s="92" t="s">
        <v>213</v>
      </c>
      <c r="C180" s="84" t="s">
        <v>1399</v>
      </c>
      <c r="D180" s="84" t="s">
        <v>1400</v>
      </c>
      <c r="E180" s="84" t="s">
        <v>1401</v>
      </c>
      <c r="F180" s="84" t="s">
        <v>1402</v>
      </c>
      <c r="G180" s="87">
        <v>50</v>
      </c>
      <c r="H180" s="91">
        <v>16.66</v>
      </c>
      <c r="I180" s="91" t="s">
        <v>234</v>
      </c>
    </row>
    <row r="181" spans="1:9" ht="262.2">
      <c r="A181" s="86" t="s">
        <v>1623</v>
      </c>
      <c r="B181" s="92" t="s">
        <v>213</v>
      </c>
      <c r="C181" s="84" t="s">
        <v>1677</v>
      </c>
      <c r="D181" s="84" t="s">
        <v>1678</v>
      </c>
      <c r="E181" s="110" t="s">
        <v>1679</v>
      </c>
      <c r="F181" s="84" t="s">
        <v>1680</v>
      </c>
      <c r="G181" s="87">
        <v>50</v>
      </c>
      <c r="H181" s="91">
        <v>50</v>
      </c>
      <c r="I181" s="91" t="s">
        <v>1584</v>
      </c>
    </row>
    <row r="182" spans="1:9" ht="138">
      <c r="A182" s="86" t="s">
        <v>1623</v>
      </c>
      <c r="B182" s="92" t="s">
        <v>213</v>
      </c>
      <c r="C182" s="84" t="s">
        <v>1677</v>
      </c>
      <c r="D182" s="84" t="s">
        <v>1681</v>
      </c>
      <c r="E182" s="110" t="s">
        <v>1682</v>
      </c>
      <c r="F182" s="84" t="s">
        <v>1680</v>
      </c>
      <c r="G182" s="87">
        <v>50</v>
      </c>
      <c r="H182" s="91">
        <v>50</v>
      </c>
      <c r="I182" s="91" t="s">
        <v>1584</v>
      </c>
    </row>
    <row r="183" spans="1:9" ht="96.6">
      <c r="A183" s="86" t="s">
        <v>1623</v>
      </c>
      <c r="B183" s="92" t="s">
        <v>213</v>
      </c>
      <c r="C183" s="84" t="s">
        <v>1683</v>
      </c>
      <c r="D183" s="84" t="s">
        <v>1684</v>
      </c>
      <c r="E183" s="84" t="s">
        <v>1685</v>
      </c>
      <c r="F183" s="84" t="s">
        <v>1686</v>
      </c>
      <c r="G183" s="87">
        <v>15</v>
      </c>
      <c r="H183" s="91">
        <v>15</v>
      </c>
      <c r="I183" s="91" t="s">
        <v>1584</v>
      </c>
    </row>
    <row r="184" spans="1:9" ht="124.2">
      <c r="A184" s="86" t="s">
        <v>1687</v>
      </c>
      <c r="B184" s="92" t="s">
        <v>213</v>
      </c>
      <c r="C184" s="84" t="s">
        <v>1688</v>
      </c>
      <c r="D184" s="84" t="s">
        <v>1689</v>
      </c>
      <c r="E184" s="110" t="s">
        <v>1690</v>
      </c>
      <c r="F184" s="84" t="s">
        <v>1691</v>
      </c>
      <c r="G184" s="87">
        <v>15</v>
      </c>
      <c r="H184" s="91">
        <f>G184/4</f>
        <v>3.75</v>
      </c>
      <c r="I184" s="91" t="s">
        <v>1584</v>
      </c>
    </row>
    <row r="185" spans="1:9" ht="248.4">
      <c r="A185" s="86" t="s">
        <v>1623</v>
      </c>
      <c r="B185" s="92" t="s">
        <v>213</v>
      </c>
      <c r="C185" s="84" t="s">
        <v>1692</v>
      </c>
      <c r="D185" s="84" t="s">
        <v>1693</v>
      </c>
      <c r="E185" s="84" t="s">
        <v>1694</v>
      </c>
      <c r="F185" s="84" t="s">
        <v>1680</v>
      </c>
      <c r="G185" s="87">
        <v>50</v>
      </c>
      <c r="H185" s="91">
        <v>50</v>
      </c>
      <c r="I185" s="91" t="s">
        <v>1584</v>
      </c>
    </row>
    <row r="186" spans="1:9" ht="179.4">
      <c r="A186" s="86" t="s">
        <v>1695</v>
      </c>
      <c r="B186" s="92" t="s">
        <v>213</v>
      </c>
      <c r="C186" s="84" t="s">
        <v>1382</v>
      </c>
      <c r="D186" s="84" t="s">
        <v>1696</v>
      </c>
      <c r="E186" s="84" t="s">
        <v>1387</v>
      </c>
      <c r="F186" s="84" t="s">
        <v>1691</v>
      </c>
      <c r="G186" s="87">
        <v>15</v>
      </c>
      <c r="H186" s="91">
        <f>G186/4</f>
        <v>3.75</v>
      </c>
      <c r="I186" s="91" t="s">
        <v>1584</v>
      </c>
    </row>
    <row r="187" spans="1:9" ht="138">
      <c r="A187" s="86" t="s">
        <v>1695</v>
      </c>
      <c r="B187" s="92" t="s">
        <v>213</v>
      </c>
      <c r="C187" s="84" t="s">
        <v>1382</v>
      </c>
      <c r="D187" s="84" t="s">
        <v>1697</v>
      </c>
      <c r="E187" s="84" t="s">
        <v>1698</v>
      </c>
      <c r="F187" s="84" t="s">
        <v>1680</v>
      </c>
      <c r="G187" s="87">
        <v>50</v>
      </c>
      <c r="H187" s="91">
        <f>G187/4</f>
        <v>12.5</v>
      </c>
      <c r="I187" s="91" t="s">
        <v>1584</v>
      </c>
    </row>
    <row r="188" spans="1:9" ht="82.8">
      <c r="A188" s="86" t="s">
        <v>1699</v>
      </c>
      <c r="B188" s="92" t="s">
        <v>213</v>
      </c>
      <c r="C188" s="84" t="s">
        <v>1700</v>
      </c>
      <c r="D188" s="84" t="s">
        <v>1701</v>
      </c>
      <c r="E188" s="84" t="s">
        <v>1702</v>
      </c>
      <c r="F188" s="84" t="s">
        <v>1680</v>
      </c>
      <c r="G188" s="87">
        <v>50</v>
      </c>
      <c r="H188" s="91">
        <f>G188/2</f>
        <v>25</v>
      </c>
      <c r="I188" s="91" t="s">
        <v>1584</v>
      </c>
    </row>
    <row r="189" spans="1:9" ht="82.8">
      <c r="A189" s="86" t="s">
        <v>1703</v>
      </c>
      <c r="B189" s="92" t="s">
        <v>213</v>
      </c>
      <c r="C189" s="84" t="s">
        <v>1704</v>
      </c>
      <c r="D189" s="84" t="s">
        <v>1705</v>
      </c>
      <c r="E189" s="110" t="s">
        <v>1706</v>
      </c>
      <c r="F189" s="84" t="s">
        <v>1707</v>
      </c>
      <c r="G189" s="87">
        <v>15</v>
      </c>
      <c r="H189" s="91">
        <f>G189/4</f>
        <v>3.75</v>
      </c>
      <c r="I189" s="91" t="s">
        <v>1584</v>
      </c>
    </row>
    <row r="190" spans="1:9" ht="124.2">
      <c r="A190" s="86" t="s">
        <v>1708</v>
      </c>
      <c r="B190" s="92" t="s">
        <v>213</v>
      </c>
      <c r="C190" s="84" t="s">
        <v>1709</v>
      </c>
      <c r="D190" s="84" t="s">
        <v>1710</v>
      </c>
      <c r="E190" s="84" t="s">
        <v>1711</v>
      </c>
      <c r="F190" s="84" t="s">
        <v>862</v>
      </c>
      <c r="G190" s="87">
        <v>15</v>
      </c>
      <c r="H190" s="91">
        <f>G190/2</f>
        <v>7.5</v>
      </c>
      <c r="I190" s="91" t="s">
        <v>1584</v>
      </c>
    </row>
    <row r="191" spans="1:9" ht="179.4">
      <c r="A191" s="86" t="s">
        <v>1477</v>
      </c>
      <c r="B191" s="92" t="s">
        <v>1478</v>
      </c>
      <c r="C191" s="84" t="s">
        <v>1712</v>
      </c>
      <c r="D191" s="84" t="s">
        <v>1713</v>
      </c>
      <c r="E191" s="110" t="s">
        <v>1576</v>
      </c>
      <c r="F191" s="111" t="s">
        <v>1714</v>
      </c>
      <c r="G191" s="87">
        <v>50</v>
      </c>
      <c r="H191" s="91">
        <v>50</v>
      </c>
      <c r="I191" s="91" t="s">
        <v>1477</v>
      </c>
    </row>
    <row r="192" spans="1:9" ht="207">
      <c r="A192" s="86" t="s">
        <v>1477</v>
      </c>
      <c r="B192" s="92" t="s">
        <v>1478</v>
      </c>
      <c r="C192" s="84" t="s">
        <v>1715</v>
      </c>
      <c r="D192" s="84" t="s">
        <v>1716</v>
      </c>
      <c r="E192" s="110" t="s">
        <v>1717</v>
      </c>
      <c r="F192" s="112" t="s">
        <v>1718</v>
      </c>
      <c r="G192" s="87">
        <v>50</v>
      </c>
      <c r="H192" s="91">
        <v>50</v>
      </c>
      <c r="I192" s="91" t="s">
        <v>1477</v>
      </c>
    </row>
    <row r="193" spans="1:9" ht="193.2">
      <c r="A193" s="86" t="s">
        <v>1477</v>
      </c>
      <c r="B193" s="92" t="s">
        <v>1478</v>
      </c>
      <c r="C193" s="84" t="s">
        <v>1715</v>
      </c>
      <c r="D193" s="84" t="s">
        <v>1719</v>
      </c>
      <c r="E193" s="84" t="s">
        <v>1491</v>
      </c>
      <c r="F193" s="365" t="s">
        <v>1720</v>
      </c>
      <c r="G193" s="87">
        <v>50</v>
      </c>
      <c r="H193" s="91">
        <v>50</v>
      </c>
      <c r="I193" s="91" t="s">
        <v>1477</v>
      </c>
    </row>
    <row r="194" spans="1:9" ht="151.80000000000001">
      <c r="A194" s="86" t="s">
        <v>1477</v>
      </c>
      <c r="B194" s="92" t="s">
        <v>1478</v>
      </c>
      <c r="C194" s="84" t="s">
        <v>1721</v>
      </c>
      <c r="D194" s="84" t="s">
        <v>1722</v>
      </c>
      <c r="E194" s="84" t="s">
        <v>1723</v>
      </c>
      <c r="F194" s="111" t="s">
        <v>1724</v>
      </c>
      <c r="G194" s="87">
        <v>50</v>
      </c>
      <c r="H194" s="91">
        <v>50</v>
      </c>
      <c r="I194" s="91" t="s">
        <v>1477</v>
      </c>
    </row>
    <row r="195" spans="1:9" ht="151.80000000000001">
      <c r="A195" s="86" t="s">
        <v>1477</v>
      </c>
      <c r="B195" s="92" t="s">
        <v>1478</v>
      </c>
      <c r="C195" s="84" t="s">
        <v>1725</v>
      </c>
      <c r="D195" s="84" t="s">
        <v>1722</v>
      </c>
      <c r="E195" s="110" t="s">
        <v>1723</v>
      </c>
      <c r="F195" s="111" t="s">
        <v>1724</v>
      </c>
      <c r="G195" s="87">
        <v>50</v>
      </c>
      <c r="H195" s="91">
        <v>50</v>
      </c>
      <c r="I195" s="91" t="s">
        <v>1477</v>
      </c>
    </row>
    <row r="196" spans="1:9" ht="165.6">
      <c r="A196" s="86" t="s">
        <v>1477</v>
      </c>
      <c r="B196" s="92" t="s">
        <v>1478</v>
      </c>
      <c r="C196" s="84" t="s">
        <v>1726</v>
      </c>
      <c r="D196" s="84" t="s">
        <v>1722</v>
      </c>
      <c r="E196" s="84" t="s">
        <v>1723</v>
      </c>
      <c r="F196" s="111" t="s">
        <v>1724</v>
      </c>
      <c r="G196" s="87">
        <v>50</v>
      </c>
      <c r="H196" s="91">
        <v>50</v>
      </c>
      <c r="I196" s="91" t="s">
        <v>1477</v>
      </c>
    </row>
    <row r="197" spans="1:9" ht="220.8">
      <c r="A197" s="86" t="s">
        <v>1477</v>
      </c>
      <c r="B197" s="92" t="s">
        <v>1478</v>
      </c>
      <c r="C197" s="84" t="s">
        <v>1727</v>
      </c>
      <c r="D197" s="84" t="s">
        <v>1728</v>
      </c>
      <c r="E197" s="110" t="s">
        <v>1543</v>
      </c>
      <c r="F197" s="111" t="s">
        <v>1729</v>
      </c>
      <c r="G197" s="87">
        <v>50</v>
      </c>
      <c r="H197" s="91">
        <v>50</v>
      </c>
      <c r="I197" s="91" t="s">
        <v>1477</v>
      </c>
    </row>
    <row r="198" spans="1:9" ht="220.8">
      <c r="A198" s="86" t="s">
        <v>1477</v>
      </c>
      <c r="B198" s="92" t="s">
        <v>1478</v>
      </c>
      <c r="C198" s="84" t="s">
        <v>1730</v>
      </c>
      <c r="D198" s="84" t="s">
        <v>1728</v>
      </c>
      <c r="E198" s="84" t="s">
        <v>1543</v>
      </c>
      <c r="F198" s="111" t="s">
        <v>1729</v>
      </c>
      <c r="G198" s="87">
        <v>50</v>
      </c>
      <c r="H198" s="91">
        <v>50</v>
      </c>
      <c r="I198" s="91" t="s">
        <v>1477</v>
      </c>
    </row>
    <row r="199" spans="1:9" ht="193.2">
      <c r="A199" s="86" t="s">
        <v>1477</v>
      </c>
      <c r="B199" s="92" t="s">
        <v>1478</v>
      </c>
      <c r="C199" s="84" t="s">
        <v>1731</v>
      </c>
      <c r="D199" s="84" t="s">
        <v>1732</v>
      </c>
      <c r="E199" s="110" t="s">
        <v>1645</v>
      </c>
      <c r="F199" s="111" t="s">
        <v>1644</v>
      </c>
      <c r="G199" s="87">
        <v>15</v>
      </c>
      <c r="H199" s="91">
        <v>15</v>
      </c>
      <c r="I199" s="91" t="s">
        <v>1477</v>
      </c>
    </row>
    <row r="200" spans="1:9" ht="193.2">
      <c r="A200" s="86" t="s">
        <v>1477</v>
      </c>
      <c r="B200" s="92" t="s">
        <v>1478</v>
      </c>
      <c r="C200" s="84" t="s">
        <v>1733</v>
      </c>
      <c r="D200" s="84" t="s">
        <v>1732</v>
      </c>
      <c r="E200" s="84" t="s">
        <v>1645</v>
      </c>
      <c r="F200" s="111" t="s">
        <v>1644</v>
      </c>
      <c r="G200" s="87">
        <v>15</v>
      </c>
      <c r="H200" s="91">
        <v>15</v>
      </c>
      <c r="I200" s="91" t="s">
        <v>1477</v>
      </c>
    </row>
    <row r="201" spans="1:9" ht="124.2">
      <c r="A201" s="86" t="s">
        <v>1477</v>
      </c>
      <c r="B201" s="92" t="s">
        <v>1478</v>
      </c>
      <c r="C201" s="84" t="s">
        <v>1734</v>
      </c>
      <c r="D201" s="84" t="s">
        <v>1735</v>
      </c>
      <c r="E201" s="110" t="s">
        <v>1736</v>
      </c>
      <c r="F201" s="112" t="s">
        <v>1737</v>
      </c>
      <c r="G201" s="87">
        <v>50</v>
      </c>
      <c r="H201" s="91">
        <v>50</v>
      </c>
      <c r="I201" s="91" t="s">
        <v>1477</v>
      </c>
    </row>
    <row r="202" spans="1:9" ht="110.4">
      <c r="A202" s="86" t="s">
        <v>1477</v>
      </c>
      <c r="B202" s="92" t="s">
        <v>1478</v>
      </c>
      <c r="C202" s="84" t="s">
        <v>1738</v>
      </c>
      <c r="D202" s="84" t="s">
        <v>1739</v>
      </c>
      <c r="E202" s="84" t="s">
        <v>1740</v>
      </c>
      <c r="F202" s="112" t="s">
        <v>1724</v>
      </c>
      <c r="G202" s="87">
        <v>50</v>
      </c>
      <c r="H202" s="91">
        <v>50</v>
      </c>
      <c r="I202" s="91" t="s">
        <v>1477</v>
      </c>
    </row>
    <row r="203" spans="1:9" ht="179.4">
      <c r="A203" s="86" t="s">
        <v>1477</v>
      </c>
      <c r="B203" s="92" t="s">
        <v>1478</v>
      </c>
      <c r="C203" s="84" t="s">
        <v>1741</v>
      </c>
      <c r="D203" s="84" t="s">
        <v>1742</v>
      </c>
      <c r="E203" s="110" t="s">
        <v>1540</v>
      </c>
      <c r="F203" s="112" t="s">
        <v>1743</v>
      </c>
      <c r="G203" s="87">
        <v>50</v>
      </c>
      <c r="H203" s="91">
        <v>50</v>
      </c>
      <c r="I203" s="91" t="s">
        <v>1477</v>
      </c>
    </row>
    <row r="204" spans="1:9" ht="193.2">
      <c r="A204" s="86" t="s">
        <v>1477</v>
      </c>
      <c r="B204" s="92" t="s">
        <v>1478</v>
      </c>
      <c r="C204" s="84" t="s">
        <v>1744</v>
      </c>
      <c r="D204" s="84" t="s">
        <v>1745</v>
      </c>
      <c r="E204" s="113" t="s">
        <v>1645</v>
      </c>
      <c r="F204" s="114" t="s">
        <v>1746</v>
      </c>
      <c r="G204" s="87">
        <v>15</v>
      </c>
      <c r="H204" s="91">
        <v>15</v>
      </c>
      <c r="I204" s="91" t="s">
        <v>1477</v>
      </c>
    </row>
    <row r="205" spans="1:9" ht="179.4">
      <c r="A205" s="86" t="s">
        <v>1477</v>
      </c>
      <c r="B205" s="92" t="s">
        <v>1478</v>
      </c>
      <c r="C205" s="84" t="s">
        <v>1747</v>
      </c>
      <c r="D205" s="84" t="s">
        <v>1742</v>
      </c>
      <c r="E205" s="84" t="s">
        <v>1540</v>
      </c>
      <c r="F205" s="111" t="s">
        <v>1743</v>
      </c>
      <c r="G205" s="87">
        <v>50</v>
      </c>
      <c r="H205" s="91">
        <v>50</v>
      </c>
      <c r="I205" s="91" t="s">
        <v>1477</v>
      </c>
    </row>
    <row r="206" spans="1:9" ht="138">
      <c r="A206" s="101" t="s">
        <v>1748</v>
      </c>
      <c r="B206" s="99" t="s">
        <v>213</v>
      </c>
      <c r="C206" s="101" t="s">
        <v>1749</v>
      </c>
      <c r="D206" s="116" t="s">
        <v>1750</v>
      </c>
      <c r="E206" s="117" t="s">
        <v>1751</v>
      </c>
      <c r="F206" s="116" t="s">
        <v>1752</v>
      </c>
      <c r="G206" s="99">
        <v>50</v>
      </c>
      <c r="H206" s="99">
        <v>8.33</v>
      </c>
      <c r="I206" s="91" t="s">
        <v>1460</v>
      </c>
    </row>
    <row r="207" spans="1:9" ht="151.80000000000001">
      <c r="A207" s="101" t="s">
        <v>1748</v>
      </c>
      <c r="B207" s="99" t="s">
        <v>213</v>
      </c>
      <c r="C207" s="101" t="s">
        <v>1749</v>
      </c>
      <c r="D207" s="116" t="s">
        <v>1753</v>
      </c>
      <c r="E207" s="117" t="s">
        <v>1754</v>
      </c>
      <c r="F207" s="116" t="s">
        <v>1752</v>
      </c>
      <c r="G207" s="99">
        <v>50</v>
      </c>
      <c r="H207" s="99">
        <v>8.33</v>
      </c>
      <c r="I207" s="91" t="s">
        <v>1460</v>
      </c>
    </row>
    <row r="208" spans="1:9" ht="179.4">
      <c r="A208" s="101" t="s">
        <v>1755</v>
      </c>
      <c r="B208" s="99" t="s">
        <v>213</v>
      </c>
      <c r="C208" s="101" t="s">
        <v>1756</v>
      </c>
      <c r="D208" s="117" t="s">
        <v>1757</v>
      </c>
      <c r="E208" s="111" t="s">
        <v>1758</v>
      </c>
      <c r="F208" s="116" t="s">
        <v>1759</v>
      </c>
      <c r="G208" s="99">
        <v>15</v>
      </c>
      <c r="H208" s="99">
        <v>3.75</v>
      </c>
      <c r="I208" s="91" t="s">
        <v>1460</v>
      </c>
    </row>
    <row r="209" spans="1:9" ht="151.80000000000001">
      <c r="A209" s="101" t="s">
        <v>1755</v>
      </c>
      <c r="B209" s="99" t="s">
        <v>213</v>
      </c>
      <c r="C209" s="101" t="s">
        <v>1756</v>
      </c>
      <c r="D209" s="117" t="s">
        <v>1760</v>
      </c>
      <c r="E209" s="116" t="s">
        <v>1761</v>
      </c>
      <c r="F209" s="116" t="s">
        <v>1759</v>
      </c>
      <c r="G209" s="99">
        <v>15</v>
      </c>
      <c r="H209" s="99">
        <v>3.75</v>
      </c>
      <c r="I209" s="91" t="s">
        <v>1460</v>
      </c>
    </row>
    <row r="210" spans="1:9" ht="165.6">
      <c r="A210" s="101" t="s">
        <v>1755</v>
      </c>
      <c r="B210" s="99" t="s">
        <v>213</v>
      </c>
      <c r="C210" s="101" t="s">
        <v>1756</v>
      </c>
      <c r="D210" s="116" t="s">
        <v>1762</v>
      </c>
      <c r="E210" s="117" t="s">
        <v>1763</v>
      </c>
      <c r="F210" s="116" t="s">
        <v>1764</v>
      </c>
      <c r="G210" s="99">
        <v>50</v>
      </c>
      <c r="H210" s="118">
        <v>12.5</v>
      </c>
      <c r="I210" s="91" t="s">
        <v>1460</v>
      </c>
    </row>
    <row r="211" spans="1:9" ht="179.4">
      <c r="A211" s="101" t="s">
        <v>1765</v>
      </c>
      <c r="B211" s="99" t="s">
        <v>213</v>
      </c>
      <c r="C211" s="101" t="s">
        <v>1766</v>
      </c>
      <c r="D211" s="116" t="s">
        <v>1767</v>
      </c>
      <c r="E211" s="117" t="s">
        <v>1768</v>
      </c>
      <c r="F211" s="116" t="s">
        <v>1759</v>
      </c>
      <c r="G211" s="99">
        <v>15</v>
      </c>
      <c r="H211" s="118">
        <v>5</v>
      </c>
      <c r="I211" s="91" t="s">
        <v>1460</v>
      </c>
    </row>
    <row r="212" spans="1:9" ht="138">
      <c r="A212" s="101" t="s">
        <v>1765</v>
      </c>
      <c r="B212" s="99" t="s">
        <v>213</v>
      </c>
      <c r="C212" s="101" t="s">
        <v>1766</v>
      </c>
      <c r="D212" s="116" t="s">
        <v>1769</v>
      </c>
      <c r="E212" s="117" t="s">
        <v>1770</v>
      </c>
      <c r="F212" s="116" t="s">
        <v>1759</v>
      </c>
      <c r="G212" s="99">
        <v>15</v>
      </c>
      <c r="H212" s="118">
        <v>5</v>
      </c>
      <c r="I212" s="91" t="s">
        <v>1460</v>
      </c>
    </row>
    <row r="213" spans="1:9" ht="193.2">
      <c r="A213" s="101" t="s">
        <v>1771</v>
      </c>
      <c r="B213" s="99" t="s">
        <v>213</v>
      </c>
      <c r="C213" s="101" t="s">
        <v>1772</v>
      </c>
      <c r="D213" s="117" t="s">
        <v>1773</v>
      </c>
      <c r="E213" s="117" t="s">
        <v>1774</v>
      </c>
      <c r="F213" s="116" t="s">
        <v>1759</v>
      </c>
      <c r="G213" s="99">
        <v>15</v>
      </c>
      <c r="H213" s="118">
        <v>3.75</v>
      </c>
      <c r="I213" s="91" t="s">
        <v>1460</v>
      </c>
    </row>
    <row r="214" spans="1:9" ht="193.2">
      <c r="A214" s="101" t="s">
        <v>1775</v>
      </c>
      <c r="B214" s="99" t="s">
        <v>213</v>
      </c>
      <c r="C214" s="101" t="s">
        <v>1772</v>
      </c>
      <c r="D214" s="116" t="s">
        <v>1776</v>
      </c>
      <c r="E214" s="117" t="s">
        <v>1777</v>
      </c>
      <c r="F214" s="116" t="s">
        <v>1759</v>
      </c>
      <c r="G214" s="99" t="s">
        <v>1778</v>
      </c>
      <c r="H214" s="118">
        <v>3.75</v>
      </c>
      <c r="I214" s="91" t="s">
        <v>1460</v>
      </c>
    </row>
    <row r="215" spans="1:9" ht="248.4">
      <c r="A215" s="100" t="s">
        <v>1779</v>
      </c>
      <c r="B215" s="99" t="s">
        <v>213</v>
      </c>
      <c r="C215" s="101" t="s">
        <v>1780</v>
      </c>
      <c r="D215" s="117" t="s">
        <v>1781</v>
      </c>
      <c r="E215" s="117" t="s">
        <v>1782</v>
      </c>
      <c r="F215" s="116" t="s">
        <v>1752</v>
      </c>
      <c r="G215" s="99">
        <v>50</v>
      </c>
      <c r="H215" s="118">
        <v>16.670000000000002</v>
      </c>
      <c r="I215" s="91" t="s">
        <v>1460</v>
      </c>
    </row>
    <row r="216" spans="1:9" ht="165.6">
      <c r="A216" s="100" t="s">
        <v>1779</v>
      </c>
      <c r="B216" s="99" t="s">
        <v>213</v>
      </c>
      <c r="C216" s="101" t="s">
        <v>1780</v>
      </c>
      <c r="D216" s="116" t="s">
        <v>1783</v>
      </c>
      <c r="E216" s="117" t="s">
        <v>1784</v>
      </c>
      <c r="F216" s="116" t="s">
        <v>1759</v>
      </c>
      <c r="G216" s="99">
        <v>15</v>
      </c>
      <c r="H216" s="118">
        <v>3</v>
      </c>
      <c r="I216" s="91" t="s">
        <v>1460</v>
      </c>
    </row>
    <row r="217" spans="1:9" ht="165.6">
      <c r="A217" s="100" t="s">
        <v>1779</v>
      </c>
      <c r="B217" s="99" t="s">
        <v>213</v>
      </c>
      <c r="C217" s="101" t="s">
        <v>1780</v>
      </c>
      <c r="D217" s="117" t="s">
        <v>1773</v>
      </c>
      <c r="E217" s="116" t="s">
        <v>1774</v>
      </c>
      <c r="F217" s="116" t="s">
        <v>1759</v>
      </c>
      <c r="G217" s="99">
        <v>15</v>
      </c>
      <c r="H217" s="118">
        <v>3</v>
      </c>
      <c r="I217" s="91" t="s">
        <v>1460</v>
      </c>
    </row>
    <row r="218" spans="1:9" ht="372.6">
      <c r="A218" s="101" t="s">
        <v>1785</v>
      </c>
      <c r="B218" s="99" t="s">
        <v>213</v>
      </c>
      <c r="C218" s="101" t="s">
        <v>1786</v>
      </c>
      <c r="D218" s="117" t="s">
        <v>1787</v>
      </c>
      <c r="E218" s="116" t="s">
        <v>1788</v>
      </c>
      <c r="F218" s="116" t="s">
        <v>381</v>
      </c>
      <c r="G218" s="99">
        <v>50</v>
      </c>
      <c r="H218" s="118">
        <v>16.670000000000002</v>
      </c>
      <c r="I218" s="91" t="s">
        <v>1460</v>
      </c>
    </row>
    <row r="219" spans="1:9" ht="124.2">
      <c r="A219" s="101" t="s">
        <v>1785</v>
      </c>
      <c r="B219" s="99" t="s">
        <v>213</v>
      </c>
      <c r="C219" s="101" t="s">
        <v>1786</v>
      </c>
      <c r="D219" s="116" t="s">
        <v>1789</v>
      </c>
      <c r="E219" s="117" t="s">
        <v>1790</v>
      </c>
      <c r="F219" s="116" t="s">
        <v>1759</v>
      </c>
      <c r="G219" s="99">
        <v>15</v>
      </c>
      <c r="H219" s="118">
        <v>5</v>
      </c>
      <c r="I219" s="91" t="s">
        <v>1460</v>
      </c>
    </row>
    <row r="220" spans="1:9" ht="151.80000000000001">
      <c r="A220" s="101" t="s">
        <v>1785</v>
      </c>
      <c r="B220" s="99" t="s">
        <v>213</v>
      </c>
      <c r="C220" s="101" t="s">
        <v>1786</v>
      </c>
      <c r="D220" s="116" t="s">
        <v>1791</v>
      </c>
      <c r="E220" s="117" t="s">
        <v>1792</v>
      </c>
      <c r="F220" s="116" t="s">
        <v>807</v>
      </c>
      <c r="G220" s="99">
        <v>50</v>
      </c>
      <c r="H220" s="118">
        <v>16.670000000000002</v>
      </c>
      <c r="I220" s="91" t="s">
        <v>1460</v>
      </c>
    </row>
    <row r="221" spans="1:9" ht="138">
      <c r="A221" s="101" t="s">
        <v>1785</v>
      </c>
      <c r="B221" s="99" t="s">
        <v>213</v>
      </c>
      <c r="C221" s="101" t="s">
        <v>1786</v>
      </c>
      <c r="D221" s="117" t="s">
        <v>1793</v>
      </c>
      <c r="E221" s="117" t="s">
        <v>1794</v>
      </c>
      <c r="F221" s="116" t="s">
        <v>1795</v>
      </c>
      <c r="G221" s="99">
        <v>50</v>
      </c>
      <c r="H221" s="118">
        <v>16.670000000000002</v>
      </c>
      <c r="I221" s="91" t="s">
        <v>1460</v>
      </c>
    </row>
    <row r="222" spans="1:9" ht="193.2">
      <c r="A222" s="101" t="s">
        <v>1785</v>
      </c>
      <c r="B222" s="99" t="s">
        <v>213</v>
      </c>
      <c r="C222" s="101" t="s">
        <v>1786</v>
      </c>
      <c r="D222" s="117" t="s">
        <v>1796</v>
      </c>
      <c r="E222" s="117" t="s">
        <v>1797</v>
      </c>
      <c r="F222" s="116" t="s">
        <v>1795</v>
      </c>
      <c r="G222" s="99">
        <v>50</v>
      </c>
      <c r="H222" s="118">
        <v>16.670000000000002</v>
      </c>
      <c r="I222" s="91" t="s">
        <v>1460</v>
      </c>
    </row>
    <row r="223" spans="1:9" ht="193.2">
      <c r="A223" s="101" t="s">
        <v>1785</v>
      </c>
      <c r="B223" s="99" t="s">
        <v>213</v>
      </c>
      <c r="C223" s="101" t="s">
        <v>1786</v>
      </c>
      <c r="D223" s="117" t="s">
        <v>1798</v>
      </c>
      <c r="E223" s="117" t="s">
        <v>1799</v>
      </c>
      <c r="F223" s="116" t="s">
        <v>1795</v>
      </c>
      <c r="G223" s="99">
        <v>50</v>
      </c>
      <c r="H223" s="118">
        <v>16.670000000000002</v>
      </c>
      <c r="I223" s="91" t="s">
        <v>1460</v>
      </c>
    </row>
    <row r="224" spans="1:9" ht="151.80000000000001">
      <c r="A224" s="101" t="s">
        <v>1785</v>
      </c>
      <c r="B224" s="99" t="s">
        <v>213</v>
      </c>
      <c r="C224" s="101" t="s">
        <v>1786</v>
      </c>
      <c r="D224" s="117" t="s">
        <v>1800</v>
      </c>
      <c r="E224" s="117" t="s">
        <v>1801</v>
      </c>
      <c r="F224" s="116" t="s">
        <v>1795</v>
      </c>
      <c r="G224" s="99">
        <v>50</v>
      </c>
      <c r="H224" s="118">
        <v>16.670000000000002</v>
      </c>
      <c r="I224" s="91" t="s">
        <v>1460</v>
      </c>
    </row>
    <row r="225" spans="1:9" ht="165.6">
      <c r="A225" s="101" t="s">
        <v>1785</v>
      </c>
      <c r="B225" s="99" t="s">
        <v>213</v>
      </c>
      <c r="C225" s="101" t="s">
        <v>1786</v>
      </c>
      <c r="D225" s="117" t="s">
        <v>1802</v>
      </c>
      <c r="E225" s="117" t="s">
        <v>1803</v>
      </c>
      <c r="F225" s="116" t="s">
        <v>1795</v>
      </c>
      <c r="G225" s="99">
        <v>50</v>
      </c>
      <c r="H225" s="118">
        <v>16.670000000000002</v>
      </c>
      <c r="I225" s="91" t="s">
        <v>1460</v>
      </c>
    </row>
    <row r="226" spans="1:9" ht="165.6">
      <c r="A226" s="101" t="s">
        <v>1785</v>
      </c>
      <c r="B226" s="99" t="s">
        <v>213</v>
      </c>
      <c r="C226" s="101" t="s">
        <v>1786</v>
      </c>
      <c r="D226" s="117" t="s">
        <v>1804</v>
      </c>
      <c r="E226" s="117" t="s">
        <v>1805</v>
      </c>
      <c r="F226" s="116" t="s">
        <v>1795</v>
      </c>
      <c r="G226" s="99">
        <v>50</v>
      </c>
      <c r="H226" s="118">
        <v>16.670000000000002</v>
      </c>
      <c r="I226" s="91" t="s">
        <v>1460</v>
      </c>
    </row>
    <row r="227" spans="1:9" ht="179.4">
      <c r="A227" s="100" t="s">
        <v>1806</v>
      </c>
      <c r="B227" s="116" t="s">
        <v>213</v>
      </c>
      <c r="C227" s="119" t="s">
        <v>1807</v>
      </c>
      <c r="D227" s="116" t="s">
        <v>1808</v>
      </c>
      <c r="E227" s="116" t="s">
        <v>1809</v>
      </c>
      <c r="F227" s="116" t="s">
        <v>807</v>
      </c>
      <c r="G227" s="116">
        <v>50</v>
      </c>
      <c r="H227" s="116">
        <v>12.5</v>
      </c>
      <c r="I227" s="91" t="s">
        <v>1460</v>
      </c>
    </row>
    <row r="228" spans="1:9" ht="179.4">
      <c r="A228" s="100" t="s">
        <v>1806</v>
      </c>
      <c r="B228" s="116" t="s">
        <v>213</v>
      </c>
      <c r="C228" s="119" t="s">
        <v>1807</v>
      </c>
      <c r="D228" s="116" t="s">
        <v>1810</v>
      </c>
      <c r="E228" s="117" t="s">
        <v>1811</v>
      </c>
      <c r="F228" s="116" t="s">
        <v>1752</v>
      </c>
      <c r="G228" s="116">
        <v>50</v>
      </c>
      <c r="H228" s="116">
        <v>12.5</v>
      </c>
      <c r="I228" s="91" t="s">
        <v>1460</v>
      </c>
    </row>
    <row r="229" spans="1:9" ht="110.4">
      <c r="A229" s="101" t="s">
        <v>1748</v>
      </c>
      <c r="B229" s="99" t="s">
        <v>213</v>
      </c>
      <c r="C229" s="101" t="s">
        <v>1749</v>
      </c>
      <c r="D229" s="116" t="s">
        <v>1812</v>
      </c>
      <c r="E229" s="117" t="s">
        <v>1813</v>
      </c>
      <c r="F229" s="116" t="s">
        <v>1759</v>
      </c>
      <c r="G229" s="116">
        <v>15</v>
      </c>
      <c r="H229" s="116">
        <v>2.5</v>
      </c>
      <c r="I229" s="91" t="s">
        <v>1460</v>
      </c>
    </row>
    <row r="230" spans="1:9" ht="110.4">
      <c r="A230" s="101" t="s">
        <v>1748</v>
      </c>
      <c r="B230" s="99" t="s">
        <v>213</v>
      </c>
      <c r="C230" s="101" t="s">
        <v>1749</v>
      </c>
      <c r="D230" s="117" t="s">
        <v>1814</v>
      </c>
      <c r="E230" s="116" t="s">
        <v>1815</v>
      </c>
      <c r="F230" s="116" t="s">
        <v>1759</v>
      </c>
      <c r="G230" s="116">
        <v>15</v>
      </c>
      <c r="H230" s="116">
        <v>2.5</v>
      </c>
      <c r="I230" s="91" t="s">
        <v>1460</v>
      </c>
    </row>
    <row r="231" spans="1:9" ht="110.4">
      <c r="A231" s="101" t="s">
        <v>1816</v>
      </c>
      <c r="B231" s="99" t="s">
        <v>213</v>
      </c>
      <c r="C231" s="101" t="s">
        <v>1817</v>
      </c>
      <c r="D231" s="117" t="s">
        <v>1814</v>
      </c>
      <c r="E231" s="116" t="s">
        <v>1815</v>
      </c>
      <c r="F231" s="116" t="s">
        <v>1759</v>
      </c>
      <c r="G231" s="116">
        <v>15</v>
      </c>
      <c r="H231" s="116">
        <v>15</v>
      </c>
      <c r="I231" s="91" t="s">
        <v>1460</v>
      </c>
    </row>
    <row r="232" spans="1:9" ht="165.6">
      <c r="A232" s="86" t="s">
        <v>1585</v>
      </c>
      <c r="B232" s="84" t="s">
        <v>1818</v>
      </c>
      <c r="C232" s="84" t="s">
        <v>1819</v>
      </c>
      <c r="D232" s="84" t="s">
        <v>1820</v>
      </c>
      <c r="E232" s="113" t="s">
        <v>1642</v>
      </c>
      <c r="F232" s="84" t="s">
        <v>1821</v>
      </c>
      <c r="G232" s="87">
        <v>15</v>
      </c>
      <c r="H232" s="91">
        <v>15</v>
      </c>
      <c r="I232" s="91" t="s">
        <v>1585</v>
      </c>
    </row>
    <row r="233" spans="1:9" ht="82.8">
      <c r="A233" s="86" t="s">
        <v>1703</v>
      </c>
      <c r="B233" s="84" t="s">
        <v>213</v>
      </c>
      <c r="C233" s="84" t="s">
        <v>1704</v>
      </c>
      <c r="D233" s="84" t="s">
        <v>1705</v>
      </c>
      <c r="E233" s="113" t="s">
        <v>1706</v>
      </c>
      <c r="F233" s="84" t="s">
        <v>1707</v>
      </c>
      <c r="G233" s="87">
        <v>15</v>
      </c>
      <c r="H233" s="91">
        <f>G233/4</f>
        <v>3.75</v>
      </c>
      <c r="I233" s="91" t="s">
        <v>1585</v>
      </c>
    </row>
    <row r="234" spans="1:9" ht="124.2">
      <c r="A234" s="86" t="s">
        <v>1822</v>
      </c>
      <c r="B234" s="92" t="s">
        <v>213</v>
      </c>
      <c r="C234" s="84" t="s">
        <v>1823</v>
      </c>
      <c r="D234" s="84" t="s">
        <v>1824</v>
      </c>
      <c r="E234" s="366" t="s">
        <v>1825</v>
      </c>
      <c r="F234" s="84" t="s">
        <v>381</v>
      </c>
      <c r="G234" s="87">
        <v>50</v>
      </c>
      <c r="H234" s="91">
        <v>50</v>
      </c>
      <c r="I234" s="91" t="s">
        <v>1663</v>
      </c>
    </row>
    <row r="235" spans="1:9" ht="193.2">
      <c r="A235" s="86" t="s">
        <v>2143</v>
      </c>
      <c r="B235" s="84" t="s">
        <v>1478</v>
      </c>
      <c r="C235" s="84" t="s">
        <v>1826</v>
      </c>
      <c r="D235" s="84" t="s">
        <v>1827</v>
      </c>
      <c r="E235" s="84" t="s">
        <v>1828</v>
      </c>
      <c r="F235" s="84" t="s">
        <v>1829</v>
      </c>
      <c r="G235" s="87">
        <v>15</v>
      </c>
      <c r="H235" s="91">
        <v>0.83</v>
      </c>
      <c r="I235" s="91" t="s">
        <v>1586</v>
      </c>
    </row>
    <row r="236" spans="1:9" ht="124.2">
      <c r="A236" s="86" t="s">
        <v>2143</v>
      </c>
      <c r="B236" s="84" t="s">
        <v>1478</v>
      </c>
      <c r="C236" s="84" t="s">
        <v>1826</v>
      </c>
      <c r="D236" s="84" t="s">
        <v>1830</v>
      </c>
      <c r="E236" s="127" t="s">
        <v>1831</v>
      </c>
      <c r="F236" s="84" t="s">
        <v>1832</v>
      </c>
      <c r="G236" s="87">
        <v>15</v>
      </c>
      <c r="H236" s="91">
        <v>0.83</v>
      </c>
      <c r="I236" s="91" t="s">
        <v>1586</v>
      </c>
    </row>
    <row r="237" spans="1:9" ht="124.2">
      <c r="A237" s="86" t="s">
        <v>1833</v>
      </c>
      <c r="B237" s="84" t="s">
        <v>1478</v>
      </c>
      <c r="C237" s="84" t="s">
        <v>1834</v>
      </c>
      <c r="D237" s="84" t="s">
        <v>1835</v>
      </c>
      <c r="E237" s="127" t="s">
        <v>1836</v>
      </c>
      <c r="F237" s="84" t="s">
        <v>1837</v>
      </c>
      <c r="G237" s="87">
        <v>15</v>
      </c>
      <c r="H237" s="91">
        <v>15</v>
      </c>
      <c r="I237" s="91" t="s">
        <v>1586</v>
      </c>
    </row>
    <row r="238" spans="1:9" ht="138">
      <c r="A238" s="86" t="s">
        <v>1838</v>
      </c>
      <c r="B238" s="84" t="s">
        <v>1478</v>
      </c>
      <c r="C238" s="84" t="s">
        <v>1839</v>
      </c>
      <c r="D238" s="84" t="s">
        <v>1840</v>
      </c>
      <c r="E238" s="127" t="s">
        <v>1841</v>
      </c>
      <c r="F238" s="84" t="s">
        <v>381</v>
      </c>
      <c r="G238" s="87">
        <v>50</v>
      </c>
      <c r="H238" s="91">
        <v>16.670000000000002</v>
      </c>
      <c r="I238" s="91" t="s">
        <v>1586</v>
      </c>
    </row>
    <row r="239" spans="1:9" ht="151.80000000000001">
      <c r="A239" s="86" t="s">
        <v>1638</v>
      </c>
      <c r="B239" s="84" t="s">
        <v>1478</v>
      </c>
      <c r="C239" s="84" t="s">
        <v>1842</v>
      </c>
      <c r="D239" s="84" t="s">
        <v>1843</v>
      </c>
      <c r="E239" s="127" t="s">
        <v>1576</v>
      </c>
      <c r="F239" s="84" t="s">
        <v>381</v>
      </c>
      <c r="G239" s="87">
        <v>50</v>
      </c>
      <c r="H239" s="91">
        <v>50</v>
      </c>
      <c r="I239" s="91" t="s">
        <v>1586</v>
      </c>
    </row>
    <row r="240" spans="1:9" ht="193.2">
      <c r="A240" s="86" t="s">
        <v>1844</v>
      </c>
      <c r="B240" s="84" t="s">
        <v>1478</v>
      </c>
      <c r="C240" s="84" t="s">
        <v>1845</v>
      </c>
      <c r="D240" s="84" t="s">
        <v>1843</v>
      </c>
      <c r="E240" s="127" t="s">
        <v>1576</v>
      </c>
      <c r="F240" s="84" t="s">
        <v>381</v>
      </c>
      <c r="G240" s="87">
        <v>50</v>
      </c>
      <c r="H240" s="91">
        <v>16.666666666666668</v>
      </c>
      <c r="I240" s="91" t="s">
        <v>1586</v>
      </c>
    </row>
    <row r="241" spans="1:9" ht="96.6">
      <c r="A241" s="129" t="s">
        <v>1846</v>
      </c>
      <c r="B241" s="128" t="s">
        <v>213</v>
      </c>
      <c r="C241" s="129" t="s">
        <v>1847</v>
      </c>
      <c r="D241" s="130" t="s">
        <v>1848</v>
      </c>
      <c r="E241" s="131" t="s">
        <v>1849</v>
      </c>
      <c r="F241" s="136" t="s">
        <v>381</v>
      </c>
      <c r="G241" s="136">
        <v>50</v>
      </c>
      <c r="H241" s="371">
        <v>16.66</v>
      </c>
      <c r="I241" s="91" t="s">
        <v>1520</v>
      </c>
    </row>
    <row r="242" spans="1:9" ht="207">
      <c r="A242" s="132" t="s">
        <v>1520</v>
      </c>
      <c r="B242" s="133" t="s">
        <v>213</v>
      </c>
      <c r="C242" s="134" t="s">
        <v>1850</v>
      </c>
      <c r="D242" s="130" t="s">
        <v>1851</v>
      </c>
      <c r="E242" s="135" t="s">
        <v>1852</v>
      </c>
      <c r="F242" s="136" t="s">
        <v>1853</v>
      </c>
      <c r="G242" s="372">
        <v>15</v>
      </c>
      <c r="H242" s="371">
        <v>15</v>
      </c>
      <c r="I242" s="91" t="s">
        <v>1520</v>
      </c>
    </row>
    <row r="243" spans="1:9" ht="240">
      <c r="A243" s="123" t="s">
        <v>1854</v>
      </c>
      <c r="B243" s="123" t="s">
        <v>213</v>
      </c>
      <c r="C243" s="138" t="s">
        <v>1855</v>
      </c>
      <c r="D243" s="139" t="s">
        <v>1856</v>
      </c>
      <c r="E243" s="139" t="s">
        <v>1857</v>
      </c>
      <c r="F243" s="140" t="s">
        <v>1858</v>
      </c>
      <c r="G243" s="141">
        <v>15</v>
      </c>
      <c r="H243" s="142">
        <f>G243/2</f>
        <v>7.5</v>
      </c>
      <c r="I243" s="91" t="s">
        <v>1587</v>
      </c>
    </row>
    <row r="244" spans="1:9" ht="171.6">
      <c r="A244" s="123" t="s">
        <v>1854</v>
      </c>
      <c r="B244" s="123" t="s">
        <v>213</v>
      </c>
      <c r="C244" s="138" t="s">
        <v>1855</v>
      </c>
      <c r="D244" s="123" t="s">
        <v>1859</v>
      </c>
      <c r="E244" s="123" t="s">
        <v>1860</v>
      </c>
      <c r="F244" s="140" t="s">
        <v>1861</v>
      </c>
      <c r="G244" s="141">
        <v>50</v>
      </c>
      <c r="H244" s="142">
        <f>G244/2</f>
        <v>25</v>
      </c>
      <c r="I244" s="91" t="s">
        <v>1587</v>
      </c>
    </row>
    <row r="245" spans="1:9" ht="156">
      <c r="A245" s="138" t="s">
        <v>1862</v>
      </c>
      <c r="B245" s="123" t="s">
        <v>213</v>
      </c>
      <c r="C245" s="139" t="s">
        <v>1863</v>
      </c>
      <c r="D245" s="139" t="s">
        <v>1864</v>
      </c>
      <c r="E245" s="123" t="s">
        <v>1865</v>
      </c>
      <c r="F245" s="139" t="s">
        <v>1866</v>
      </c>
      <c r="G245" s="141">
        <v>50</v>
      </c>
      <c r="H245" s="142">
        <f>G245/5</f>
        <v>10</v>
      </c>
      <c r="I245" s="91" t="s">
        <v>1587</v>
      </c>
    </row>
    <row r="246" spans="1:9" ht="345">
      <c r="A246" s="121" t="s">
        <v>1854</v>
      </c>
      <c r="B246" s="111" t="s">
        <v>213</v>
      </c>
      <c r="C246" s="122" t="s">
        <v>1855</v>
      </c>
      <c r="D246" s="120" t="s">
        <v>1856</v>
      </c>
      <c r="E246" s="120" t="s">
        <v>1857</v>
      </c>
      <c r="F246" s="145" t="s">
        <v>1858</v>
      </c>
      <c r="G246" s="144">
        <v>15</v>
      </c>
      <c r="H246" s="137">
        <f>G246/2</f>
        <v>7.5</v>
      </c>
      <c r="I246" s="91" t="s">
        <v>1588</v>
      </c>
    </row>
    <row r="247" spans="1:9" ht="207">
      <c r="A247" s="121" t="s">
        <v>1854</v>
      </c>
      <c r="B247" s="111" t="s">
        <v>213</v>
      </c>
      <c r="C247" s="122" t="s">
        <v>1855</v>
      </c>
      <c r="D247" s="111" t="s">
        <v>1859</v>
      </c>
      <c r="E247" s="111" t="s">
        <v>1860</v>
      </c>
      <c r="F247" s="145" t="s">
        <v>1861</v>
      </c>
      <c r="G247" s="144">
        <v>50</v>
      </c>
      <c r="H247" s="137">
        <f>G247/2</f>
        <v>25</v>
      </c>
      <c r="I247" s="91" t="s">
        <v>1588</v>
      </c>
    </row>
    <row r="248" spans="1:9" ht="207">
      <c r="A248" s="146" t="s">
        <v>1862</v>
      </c>
      <c r="B248" s="111" t="s">
        <v>213</v>
      </c>
      <c r="C248" s="120" t="s">
        <v>1863</v>
      </c>
      <c r="D248" s="120" t="s">
        <v>1864</v>
      </c>
      <c r="E248" s="111" t="s">
        <v>1865</v>
      </c>
      <c r="F248" s="120" t="s">
        <v>1866</v>
      </c>
      <c r="G248" s="144">
        <v>50</v>
      </c>
      <c r="H248" s="137">
        <f>G248/5</f>
        <v>10</v>
      </c>
      <c r="I248" s="91" t="s">
        <v>1588</v>
      </c>
    </row>
    <row r="249" spans="1:9" ht="193.2">
      <c r="A249" s="147" t="s">
        <v>1867</v>
      </c>
      <c r="B249" s="147" t="s">
        <v>213</v>
      </c>
      <c r="C249" s="148" t="s">
        <v>1868</v>
      </c>
      <c r="D249" s="149" t="s">
        <v>1869</v>
      </c>
      <c r="E249" s="147" t="s">
        <v>1474</v>
      </c>
      <c r="F249" s="147" t="s">
        <v>773</v>
      </c>
      <c r="G249" s="150">
        <v>50</v>
      </c>
      <c r="H249" s="151">
        <v>50</v>
      </c>
      <c r="I249" s="91" t="s">
        <v>1461</v>
      </c>
    </row>
    <row r="250" spans="1:9" ht="151.80000000000001">
      <c r="A250" s="147" t="s">
        <v>1867</v>
      </c>
      <c r="B250" s="147" t="s">
        <v>213</v>
      </c>
      <c r="C250" s="148" t="s">
        <v>1870</v>
      </c>
      <c r="D250" s="148" t="s">
        <v>1871</v>
      </c>
      <c r="E250" s="147" t="s">
        <v>772</v>
      </c>
      <c r="F250" s="147" t="s">
        <v>773</v>
      </c>
      <c r="G250" s="150">
        <v>50</v>
      </c>
      <c r="H250" s="151">
        <v>50</v>
      </c>
      <c r="I250" s="91" t="s">
        <v>1461</v>
      </c>
    </row>
    <row r="251" spans="1:9" ht="151.80000000000001">
      <c r="A251" s="147" t="s">
        <v>1867</v>
      </c>
      <c r="B251" s="147" t="s">
        <v>213</v>
      </c>
      <c r="C251" s="148" t="s">
        <v>1872</v>
      </c>
      <c r="D251" s="148" t="s">
        <v>1871</v>
      </c>
      <c r="E251" s="147" t="s">
        <v>772</v>
      </c>
      <c r="F251" s="147" t="s">
        <v>773</v>
      </c>
      <c r="G251" s="150">
        <v>50</v>
      </c>
      <c r="H251" s="151">
        <v>50</v>
      </c>
      <c r="I251" s="91" t="s">
        <v>1461</v>
      </c>
    </row>
    <row r="252" spans="1:9" ht="193.2">
      <c r="A252" s="147" t="s">
        <v>1867</v>
      </c>
      <c r="B252" s="147" t="s">
        <v>213</v>
      </c>
      <c r="C252" s="149" t="s">
        <v>1873</v>
      </c>
      <c r="D252" s="148" t="s">
        <v>1874</v>
      </c>
      <c r="E252" s="152" t="s">
        <v>1636</v>
      </c>
      <c r="F252" s="153" t="s">
        <v>1875</v>
      </c>
      <c r="G252" s="154">
        <v>15</v>
      </c>
      <c r="H252" s="155">
        <v>15</v>
      </c>
      <c r="I252" s="91" t="s">
        <v>1461</v>
      </c>
    </row>
    <row r="253" spans="1:9" ht="193.2">
      <c r="A253" s="147" t="s">
        <v>1867</v>
      </c>
      <c r="B253" s="147" t="s">
        <v>213</v>
      </c>
      <c r="C253" s="149" t="s">
        <v>1876</v>
      </c>
      <c r="D253" s="148" t="s">
        <v>1874</v>
      </c>
      <c r="E253" s="156" t="s">
        <v>1636</v>
      </c>
      <c r="F253" s="153" t="s">
        <v>1644</v>
      </c>
      <c r="G253" s="154">
        <v>15</v>
      </c>
      <c r="H253" s="155">
        <v>15</v>
      </c>
      <c r="I253" s="91" t="s">
        <v>1461</v>
      </c>
    </row>
    <row r="254" spans="1:9" ht="193.2">
      <c r="A254" s="147" t="s">
        <v>1867</v>
      </c>
      <c r="B254" s="147" t="s">
        <v>213</v>
      </c>
      <c r="C254" s="148" t="s">
        <v>1877</v>
      </c>
      <c r="D254" s="148" t="s">
        <v>1874</v>
      </c>
      <c r="E254" s="156" t="s">
        <v>1636</v>
      </c>
      <c r="F254" s="153" t="s">
        <v>1644</v>
      </c>
      <c r="G254" s="154">
        <v>15</v>
      </c>
      <c r="H254" s="155">
        <v>15</v>
      </c>
      <c r="I254" s="91" t="s">
        <v>1461</v>
      </c>
    </row>
    <row r="255" spans="1:9" ht="193.2">
      <c r="A255" s="147" t="s">
        <v>1867</v>
      </c>
      <c r="B255" s="147" t="s">
        <v>213</v>
      </c>
      <c r="C255" s="148" t="s">
        <v>1878</v>
      </c>
      <c r="D255" s="148" t="s">
        <v>1874</v>
      </c>
      <c r="E255" s="156" t="s">
        <v>1636</v>
      </c>
      <c r="F255" s="153" t="s">
        <v>1644</v>
      </c>
      <c r="G255" s="154">
        <v>15</v>
      </c>
      <c r="H255" s="155">
        <v>15</v>
      </c>
      <c r="I255" s="91" t="s">
        <v>1461</v>
      </c>
    </row>
    <row r="256" spans="1:9" ht="193.2">
      <c r="A256" s="101" t="s">
        <v>1771</v>
      </c>
      <c r="B256" s="99" t="s">
        <v>213</v>
      </c>
      <c r="C256" s="101" t="s">
        <v>1772</v>
      </c>
      <c r="D256" s="157" t="s">
        <v>1773</v>
      </c>
      <c r="E256" s="158" t="s">
        <v>1774</v>
      </c>
      <c r="F256" s="116" t="s">
        <v>1759</v>
      </c>
      <c r="G256" s="99">
        <v>15</v>
      </c>
      <c r="H256" s="118">
        <v>3.75</v>
      </c>
      <c r="I256" s="91" t="s">
        <v>1462</v>
      </c>
    </row>
    <row r="257" spans="1:9" ht="193.2">
      <c r="A257" s="101" t="s">
        <v>1775</v>
      </c>
      <c r="B257" s="99" t="s">
        <v>213</v>
      </c>
      <c r="C257" s="101" t="s">
        <v>1772</v>
      </c>
      <c r="D257" s="143" t="s">
        <v>1879</v>
      </c>
      <c r="E257" s="116"/>
      <c r="F257" s="116" t="s">
        <v>1759</v>
      </c>
      <c r="G257" s="99" t="s">
        <v>1778</v>
      </c>
      <c r="H257" s="118">
        <v>3.75</v>
      </c>
      <c r="I257" s="91" t="s">
        <v>1462</v>
      </c>
    </row>
    <row r="258" spans="1:9" ht="207">
      <c r="A258" s="100" t="s">
        <v>1779</v>
      </c>
      <c r="B258" s="99" t="s">
        <v>213</v>
      </c>
      <c r="C258" s="101" t="s">
        <v>1780</v>
      </c>
      <c r="D258" s="159" t="s">
        <v>1781</v>
      </c>
      <c r="E258" s="116"/>
      <c r="F258" s="116" t="s">
        <v>1752</v>
      </c>
      <c r="G258" s="99">
        <v>50</v>
      </c>
      <c r="H258" s="118">
        <v>16.670000000000002</v>
      </c>
      <c r="I258" s="91" t="s">
        <v>1462</v>
      </c>
    </row>
    <row r="259" spans="1:9" ht="165.6">
      <c r="A259" s="100" t="s">
        <v>1779</v>
      </c>
      <c r="B259" s="99" t="s">
        <v>213</v>
      </c>
      <c r="C259" s="101" t="s">
        <v>1780</v>
      </c>
      <c r="D259" s="99" t="s">
        <v>1783</v>
      </c>
      <c r="E259" s="116"/>
      <c r="F259" s="116" t="s">
        <v>1759</v>
      </c>
      <c r="G259" s="99">
        <v>15</v>
      </c>
      <c r="H259" s="118">
        <v>3</v>
      </c>
      <c r="I259" s="91" t="s">
        <v>1462</v>
      </c>
    </row>
    <row r="260" spans="1:9" ht="165.6">
      <c r="A260" s="100" t="s">
        <v>1779</v>
      </c>
      <c r="B260" s="99" t="s">
        <v>213</v>
      </c>
      <c r="C260" s="101" t="s">
        <v>1780</v>
      </c>
      <c r="D260" s="159" t="s">
        <v>1773</v>
      </c>
      <c r="E260" s="116" t="s">
        <v>1774</v>
      </c>
      <c r="F260" s="116" t="s">
        <v>1759</v>
      </c>
      <c r="G260" s="99">
        <v>15</v>
      </c>
      <c r="H260" s="118">
        <v>3</v>
      </c>
      <c r="I260" s="91" t="s">
        <v>1462</v>
      </c>
    </row>
    <row r="261" spans="1:9" ht="124.2">
      <c r="A261" s="100" t="s">
        <v>1687</v>
      </c>
      <c r="B261" s="101" t="s">
        <v>213</v>
      </c>
      <c r="C261" s="99" t="s">
        <v>1688</v>
      </c>
      <c r="D261" s="99" t="s">
        <v>1689</v>
      </c>
      <c r="E261" s="99" t="s">
        <v>1690</v>
      </c>
      <c r="F261" s="99" t="s">
        <v>1837</v>
      </c>
      <c r="G261" s="160">
        <v>15</v>
      </c>
      <c r="H261" s="161">
        <f>G261/4</f>
        <v>3.75</v>
      </c>
      <c r="I261" s="91" t="s">
        <v>1463</v>
      </c>
    </row>
    <row r="262" spans="1:9" ht="179.4">
      <c r="A262" s="100" t="s">
        <v>1695</v>
      </c>
      <c r="B262" s="101" t="s">
        <v>213</v>
      </c>
      <c r="C262" s="99" t="s">
        <v>1382</v>
      </c>
      <c r="D262" s="99" t="s">
        <v>1696</v>
      </c>
      <c r="E262" s="99" t="s">
        <v>1387</v>
      </c>
      <c r="F262" s="99" t="s">
        <v>1837</v>
      </c>
      <c r="G262" s="160">
        <v>15</v>
      </c>
      <c r="H262" s="161">
        <f>G262/4</f>
        <v>3.75</v>
      </c>
      <c r="I262" s="91" t="s">
        <v>1463</v>
      </c>
    </row>
    <row r="263" spans="1:9" ht="138">
      <c r="A263" s="100" t="s">
        <v>1695</v>
      </c>
      <c r="B263" s="101" t="s">
        <v>213</v>
      </c>
      <c r="C263" s="99" t="s">
        <v>1382</v>
      </c>
      <c r="D263" s="99" t="s">
        <v>1697</v>
      </c>
      <c r="E263" s="99" t="s">
        <v>1698</v>
      </c>
      <c r="F263" s="99" t="s">
        <v>1680</v>
      </c>
      <c r="G263" s="160">
        <v>50</v>
      </c>
      <c r="H263" s="161">
        <f>G263/4</f>
        <v>12.5</v>
      </c>
      <c r="I263" s="91" t="s">
        <v>1463</v>
      </c>
    </row>
    <row r="264" spans="1:9" ht="82.8">
      <c r="A264" s="100" t="s">
        <v>1699</v>
      </c>
      <c r="B264" s="101" t="s">
        <v>213</v>
      </c>
      <c r="C264" s="99" t="s">
        <v>1700</v>
      </c>
      <c r="D264" s="99" t="s">
        <v>1701</v>
      </c>
      <c r="E264" s="99" t="s">
        <v>1702</v>
      </c>
      <c r="F264" s="99" t="s">
        <v>1680</v>
      </c>
      <c r="G264" s="160">
        <v>50</v>
      </c>
      <c r="H264" s="161">
        <f>G264/2</f>
        <v>25</v>
      </c>
      <c r="I264" s="91" t="s">
        <v>1463</v>
      </c>
    </row>
    <row r="265" spans="1:9" ht="82.8">
      <c r="A265" s="100" t="s">
        <v>1703</v>
      </c>
      <c r="B265" s="101" t="s">
        <v>213</v>
      </c>
      <c r="C265" s="99" t="s">
        <v>1704</v>
      </c>
      <c r="D265" s="99" t="s">
        <v>1705</v>
      </c>
      <c r="E265" s="99" t="s">
        <v>1706</v>
      </c>
      <c r="F265" s="99" t="s">
        <v>1707</v>
      </c>
      <c r="G265" s="160">
        <v>15</v>
      </c>
      <c r="H265" s="161">
        <f>G265/4</f>
        <v>3.75</v>
      </c>
      <c r="I265" s="91" t="s">
        <v>1463</v>
      </c>
    </row>
    <row r="266" spans="1:9" ht="179.4">
      <c r="A266" s="100" t="s">
        <v>1880</v>
      </c>
      <c r="B266" s="101" t="s">
        <v>213</v>
      </c>
      <c r="C266" s="99" t="s">
        <v>1881</v>
      </c>
      <c r="D266" s="99" t="s">
        <v>1882</v>
      </c>
      <c r="E266" s="102" t="s">
        <v>1754</v>
      </c>
      <c r="F266" s="99" t="s">
        <v>1764</v>
      </c>
      <c r="G266" s="160">
        <v>50</v>
      </c>
      <c r="H266" s="161">
        <f>G266/6</f>
        <v>8.3333333333333339</v>
      </c>
      <c r="I266" s="91" t="s">
        <v>1463</v>
      </c>
    </row>
    <row r="267" spans="1:9" ht="110.4">
      <c r="A267" s="101" t="s">
        <v>1748</v>
      </c>
      <c r="B267" s="99" t="s">
        <v>213</v>
      </c>
      <c r="C267" s="101" t="s">
        <v>1749</v>
      </c>
      <c r="D267" s="162" t="s">
        <v>1814</v>
      </c>
      <c r="E267" s="116" t="s">
        <v>1815</v>
      </c>
      <c r="F267" s="116" t="s">
        <v>1759</v>
      </c>
      <c r="G267" s="116">
        <v>15</v>
      </c>
      <c r="H267" s="116">
        <v>2.5</v>
      </c>
      <c r="I267" s="91" t="s">
        <v>1463</v>
      </c>
    </row>
    <row r="268" spans="1:9" ht="96.6">
      <c r="A268" s="100" t="s">
        <v>1880</v>
      </c>
      <c r="B268" s="101" t="s">
        <v>213</v>
      </c>
      <c r="C268" s="99" t="s">
        <v>1881</v>
      </c>
      <c r="D268" s="99" t="s">
        <v>1883</v>
      </c>
      <c r="E268" s="102" t="s">
        <v>1884</v>
      </c>
      <c r="F268" s="99" t="s">
        <v>1885</v>
      </c>
      <c r="G268" s="160">
        <v>15</v>
      </c>
      <c r="H268" s="161">
        <f>G268/6</f>
        <v>2.5</v>
      </c>
      <c r="I268" s="91" t="s">
        <v>1463</v>
      </c>
    </row>
    <row r="269" spans="1:9" ht="193.2">
      <c r="A269" s="100" t="s">
        <v>1880</v>
      </c>
      <c r="B269" s="101" t="s">
        <v>213</v>
      </c>
      <c r="C269" s="99" t="s">
        <v>1881</v>
      </c>
      <c r="D269" s="99" t="s">
        <v>1886</v>
      </c>
      <c r="E269" s="99" t="s">
        <v>1887</v>
      </c>
      <c r="F269" s="99" t="s">
        <v>1764</v>
      </c>
      <c r="G269" s="160">
        <v>50</v>
      </c>
      <c r="H269" s="161">
        <f>G269/6</f>
        <v>8.3333333333333339</v>
      </c>
      <c r="I269" s="91" t="s">
        <v>1463</v>
      </c>
    </row>
    <row r="270" spans="1:9" ht="234.6">
      <c r="A270" s="100" t="s">
        <v>1888</v>
      </c>
      <c r="B270" s="101" t="s">
        <v>213</v>
      </c>
      <c r="C270" s="99" t="s">
        <v>1889</v>
      </c>
      <c r="D270" s="99" t="s">
        <v>1890</v>
      </c>
      <c r="E270" s="102" t="s">
        <v>1891</v>
      </c>
      <c r="F270" s="99" t="s">
        <v>1764</v>
      </c>
      <c r="G270" s="160">
        <v>50</v>
      </c>
      <c r="H270" s="161">
        <f>G270/6</f>
        <v>8.3333333333333339</v>
      </c>
      <c r="I270" s="91" t="s">
        <v>1463</v>
      </c>
    </row>
    <row r="271" spans="1:9" ht="96.6">
      <c r="A271" s="100" t="s">
        <v>1888</v>
      </c>
      <c r="B271" s="101" t="s">
        <v>213</v>
      </c>
      <c r="C271" s="99" t="s">
        <v>1889</v>
      </c>
      <c r="D271" s="99" t="s">
        <v>1892</v>
      </c>
      <c r="E271" s="102" t="s">
        <v>1893</v>
      </c>
      <c r="F271" s="99" t="s">
        <v>1894</v>
      </c>
      <c r="G271" s="160">
        <v>15</v>
      </c>
      <c r="H271" s="161">
        <f>G271/6</f>
        <v>2.5</v>
      </c>
      <c r="I271" s="91" t="s">
        <v>1463</v>
      </c>
    </row>
    <row r="272" spans="1:9" ht="96.6">
      <c r="A272" s="100" t="s">
        <v>1895</v>
      </c>
      <c r="B272" s="101" t="s">
        <v>213</v>
      </c>
      <c r="C272" s="99" t="s">
        <v>1896</v>
      </c>
      <c r="D272" s="99" t="s">
        <v>1897</v>
      </c>
      <c r="E272" s="102" t="s">
        <v>1774</v>
      </c>
      <c r="F272" s="99" t="s">
        <v>1894</v>
      </c>
      <c r="G272" s="160">
        <v>15</v>
      </c>
      <c r="H272" s="161">
        <f>G272/5</f>
        <v>3</v>
      </c>
      <c r="I272" s="91" t="s">
        <v>1463</v>
      </c>
    </row>
    <row r="273" spans="1:9" ht="207">
      <c r="A273" s="100" t="s">
        <v>1779</v>
      </c>
      <c r="B273" s="99" t="s">
        <v>213</v>
      </c>
      <c r="C273" s="101" t="s">
        <v>1780</v>
      </c>
      <c r="D273" s="162" t="s">
        <v>1781</v>
      </c>
      <c r="E273" s="116"/>
      <c r="F273" s="116" t="s">
        <v>1752</v>
      </c>
      <c r="G273" s="99">
        <v>50</v>
      </c>
      <c r="H273" s="118">
        <v>16.670000000000002</v>
      </c>
      <c r="I273" s="91" t="s">
        <v>1463</v>
      </c>
    </row>
    <row r="274" spans="1:9" ht="69">
      <c r="A274" s="100" t="s">
        <v>1898</v>
      </c>
      <c r="B274" s="101" t="s">
        <v>213</v>
      </c>
      <c r="C274" s="99" t="s">
        <v>1899</v>
      </c>
      <c r="D274" s="99" t="s">
        <v>1900</v>
      </c>
      <c r="E274" s="102" t="s">
        <v>1901</v>
      </c>
      <c r="F274" s="99" t="s">
        <v>1837</v>
      </c>
      <c r="G274" s="160">
        <v>15</v>
      </c>
      <c r="H274" s="161">
        <f>G274</f>
        <v>15</v>
      </c>
      <c r="I274" s="91" t="s">
        <v>1463</v>
      </c>
    </row>
    <row r="275" spans="1:9" ht="179.4">
      <c r="A275" s="101" t="s">
        <v>1755</v>
      </c>
      <c r="B275" s="99" t="s">
        <v>213</v>
      </c>
      <c r="C275" s="101" t="s">
        <v>1756</v>
      </c>
      <c r="D275" s="162" t="s">
        <v>1757</v>
      </c>
      <c r="E275" s="143" t="s">
        <v>1758</v>
      </c>
      <c r="F275" s="116" t="s">
        <v>1759</v>
      </c>
      <c r="G275" s="99">
        <v>15</v>
      </c>
      <c r="H275" s="99">
        <v>3.75</v>
      </c>
      <c r="I275" s="91" t="s">
        <v>1463</v>
      </c>
    </row>
    <row r="276" spans="1:9" ht="151.80000000000001">
      <c r="A276" s="101" t="s">
        <v>1755</v>
      </c>
      <c r="B276" s="99" t="s">
        <v>213</v>
      </c>
      <c r="C276" s="101" t="s">
        <v>1756</v>
      </c>
      <c r="D276" s="162" t="s">
        <v>1760</v>
      </c>
      <c r="E276" s="116" t="s">
        <v>1761</v>
      </c>
      <c r="F276" s="116" t="s">
        <v>1759</v>
      </c>
      <c r="G276" s="99">
        <v>15</v>
      </c>
      <c r="H276" s="99">
        <v>3.75</v>
      </c>
      <c r="I276" s="91" t="s">
        <v>1463</v>
      </c>
    </row>
    <row r="277" spans="1:9" ht="165.6">
      <c r="A277" s="101" t="s">
        <v>1755</v>
      </c>
      <c r="B277" s="99" t="s">
        <v>213</v>
      </c>
      <c r="C277" s="101" t="s">
        <v>1756</v>
      </c>
      <c r="D277" s="143" t="s">
        <v>1762</v>
      </c>
      <c r="E277" s="163" t="s">
        <v>1763</v>
      </c>
      <c r="F277" s="116" t="s">
        <v>1759</v>
      </c>
      <c r="G277" s="99">
        <v>15</v>
      </c>
      <c r="H277" s="118">
        <v>3.75</v>
      </c>
      <c r="I277" s="91" t="s">
        <v>1463</v>
      </c>
    </row>
    <row r="278" spans="1:9" ht="193.2">
      <c r="A278" s="101" t="s">
        <v>1771</v>
      </c>
      <c r="B278" s="99" t="s">
        <v>213</v>
      </c>
      <c r="C278" s="101" t="s">
        <v>1772</v>
      </c>
      <c r="D278" s="143" t="s">
        <v>1902</v>
      </c>
      <c r="E278" s="163" t="s">
        <v>1777</v>
      </c>
      <c r="F278" s="116" t="s">
        <v>1759</v>
      </c>
      <c r="G278" s="99" t="s">
        <v>1778</v>
      </c>
      <c r="H278" s="118">
        <v>3.75</v>
      </c>
      <c r="I278" s="91" t="s">
        <v>1463</v>
      </c>
    </row>
    <row r="279" spans="1:9" ht="151.80000000000001">
      <c r="A279" s="86" t="s">
        <v>1903</v>
      </c>
      <c r="B279" s="92" t="s">
        <v>213</v>
      </c>
      <c r="C279" s="84" t="s">
        <v>1904</v>
      </c>
      <c r="D279" s="84" t="s">
        <v>1905</v>
      </c>
      <c r="E279" s="366" t="s">
        <v>1642</v>
      </c>
      <c r="F279" s="84" t="s">
        <v>1821</v>
      </c>
      <c r="G279" s="87">
        <v>15</v>
      </c>
      <c r="H279" s="91">
        <v>7.5</v>
      </c>
      <c r="I279" s="91" t="s">
        <v>1570</v>
      </c>
    </row>
    <row r="280" spans="1:9" ht="96.6">
      <c r="A280" s="164" t="s">
        <v>1906</v>
      </c>
      <c r="B280" s="164" t="s">
        <v>213</v>
      </c>
      <c r="C280" s="165" t="s">
        <v>1907</v>
      </c>
      <c r="D280" s="165" t="s">
        <v>1908</v>
      </c>
      <c r="E280" s="164" t="s">
        <v>1909</v>
      </c>
      <c r="F280" s="164" t="s">
        <v>1691</v>
      </c>
      <c r="G280" s="166">
        <v>15</v>
      </c>
      <c r="H280" s="167">
        <v>3.75</v>
      </c>
      <c r="I280" s="91" t="s">
        <v>1611</v>
      </c>
    </row>
    <row r="281" spans="1:9" ht="220.8">
      <c r="A281" s="164" t="s">
        <v>1906</v>
      </c>
      <c r="B281" s="164" t="s">
        <v>213</v>
      </c>
      <c r="C281" s="165" t="s">
        <v>1907</v>
      </c>
      <c r="D281" s="164" t="s">
        <v>1910</v>
      </c>
      <c r="E281" s="164" t="s">
        <v>1911</v>
      </c>
      <c r="F281" s="164" t="s">
        <v>1691</v>
      </c>
      <c r="G281" s="166">
        <v>15</v>
      </c>
      <c r="H281" s="167">
        <v>3.75</v>
      </c>
      <c r="I281" s="91" t="s">
        <v>1611</v>
      </c>
    </row>
    <row r="282" spans="1:9" ht="165.6">
      <c r="A282" s="164" t="s">
        <v>1611</v>
      </c>
      <c r="B282" s="164" t="s">
        <v>213</v>
      </c>
      <c r="C282" s="165" t="s">
        <v>1912</v>
      </c>
      <c r="D282" s="164" t="s">
        <v>1913</v>
      </c>
      <c r="E282" s="168" t="s">
        <v>1474</v>
      </c>
      <c r="F282" s="165" t="s">
        <v>381</v>
      </c>
      <c r="G282" s="166">
        <v>50</v>
      </c>
      <c r="H282" s="167">
        <v>50</v>
      </c>
      <c r="I282" s="91" t="s">
        <v>1611</v>
      </c>
    </row>
    <row r="283" spans="1:9" ht="124.2">
      <c r="A283" s="164" t="s">
        <v>1914</v>
      </c>
      <c r="B283" s="164" t="s">
        <v>213</v>
      </c>
      <c r="C283" s="164" t="s">
        <v>1915</v>
      </c>
      <c r="D283" s="164" t="s">
        <v>1916</v>
      </c>
      <c r="E283" s="168" t="s">
        <v>1917</v>
      </c>
      <c r="F283" s="164" t="s">
        <v>1691</v>
      </c>
      <c r="G283" s="166">
        <v>15</v>
      </c>
      <c r="H283" s="167">
        <v>5</v>
      </c>
      <c r="I283" s="91" t="s">
        <v>1611</v>
      </c>
    </row>
    <row r="284" spans="1:9" ht="151.80000000000001">
      <c r="A284" s="164" t="s">
        <v>1914</v>
      </c>
      <c r="B284" s="164" t="s">
        <v>213</v>
      </c>
      <c r="C284" s="164" t="s">
        <v>1915</v>
      </c>
      <c r="D284" s="164" t="s">
        <v>1918</v>
      </c>
      <c r="E284" s="168" t="s">
        <v>1919</v>
      </c>
      <c r="F284" s="164" t="s">
        <v>1920</v>
      </c>
      <c r="G284" s="166">
        <v>50</v>
      </c>
      <c r="H284" s="167">
        <v>16.670000000000002</v>
      </c>
      <c r="I284" s="91" t="s">
        <v>1611</v>
      </c>
    </row>
    <row r="285" spans="1:9" ht="69">
      <c r="A285" s="164" t="s">
        <v>1914</v>
      </c>
      <c r="B285" s="164" t="s">
        <v>213</v>
      </c>
      <c r="C285" s="164" t="s">
        <v>1915</v>
      </c>
      <c r="D285" s="164" t="s">
        <v>1921</v>
      </c>
      <c r="E285" s="164" t="s">
        <v>1922</v>
      </c>
      <c r="F285" s="164" t="s">
        <v>1691</v>
      </c>
      <c r="G285" s="166">
        <v>15</v>
      </c>
      <c r="H285" s="167">
        <v>5</v>
      </c>
      <c r="I285" s="91" t="s">
        <v>1611</v>
      </c>
    </row>
    <row r="286" spans="1:9" ht="110.4">
      <c r="A286" s="164" t="s">
        <v>1914</v>
      </c>
      <c r="B286" s="164" t="s">
        <v>213</v>
      </c>
      <c r="C286" s="164" t="s">
        <v>1915</v>
      </c>
      <c r="D286" s="164" t="s">
        <v>1923</v>
      </c>
      <c r="E286" s="164" t="s">
        <v>1924</v>
      </c>
      <c r="F286" s="164" t="s">
        <v>1925</v>
      </c>
      <c r="G286" s="166">
        <v>15</v>
      </c>
      <c r="H286" s="167">
        <v>5</v>
      </c>
      <c r="I286" s="91" t="s">
        <v>1611</v>
      </c>
    </row>
    <row r="287" spans="1:9" ht="179.4">
      <c r="A287" s="164" t="s">
        <v>1914</v>
      </c>
      <c r="B287" s="164" t="s">
        <v>213</v>
      </c>
      <c r="C287" s="164" t="s">
        <v>1915</v>
      </c>
      <c r="D287" s="164" t="s">
        <v>1926</v>
      </c>
      <c r="E287" s="165" t="s">
        <v>1927</v>
      </c>
      <c r="F287" s="164" t="s">
        <v>1691</v>
      </c>
      <c r="G287" s="166">
        <v>15</v>
      </c>
      <c r="H287" s="167">
        <v>5</v>
      </c>
      <c r="I287" s="91" t="s">
        <v>1611</v>
      </c>
    </row>
    <row r="288" spans="1:9" ht="151.80000000000001">
      <c r="A288" s="164" t="s">
        <v>1928</v>
      </c>
      <c r="B288" s="164" t="s">
        <v>213</v>
      </c>
      <c r="C288" s="164" t="s">
        <v>1929</v>
      </c>
      <c r="D288" s="164" t="s">
        <v>1923</v>
      </c>
      <c r="E288" s="164" t="s">
        <v>1924</v>
      </c>
      <c r="F288" s="164" t="s">
        <v>1925</v>
      </c>
      <c r="G288" s="166">
        <v>15</v>
      </c>
      <c r="H288" s="167" t="s">
        <v>1930</v>
      </c>
      <c r="I288" s="91" t="s">
        <v>1611</v>
      </c>
    </row>
    <row r="289" spans="1:9" ht="124.2">
      <c r="A289" s="164" t="s">
        <v>1931</v>
      </c>
      <c r="B289" s="164" t="s">
        <v>213</v>
      </c>
      <c r="C289" s="165" t="s">
        <v>1932</v>
      </c>
      <c r="D289" s="165" t="s">
        <v>1933</v>
      </c>
      <c r="E289" s="164" t="s">
        <v>1934</v>
      </c>
      <c r="F289" s="164" t="s">
        <v>1691</v>
      </c>
      <c r="G289" s="166">
        <v>15</v>
      </c>
      <c r="H289" s="167">
        <v>7.5</v>
      </c>
      <c r="I289" s="91" t="s">
        <v>1611</v>
      </c>
    </row>
    <row r="290" spans="1:9" ht="69">
      <c r="A290" s="164" t="s">
        <v>1931</v>
      </c>
      <c r="B290" s="164" t="s">
        <v>213</v>
      </c>
      <c r="C290" s="165" t="s">
        <v>1935</v>
      </c>
      <c r="D290" s="164" t="s">
        <v>1936</v>
      </c>
      <c r="E290" s="168" t="s">
        <v>1576</v>
      </c>
      <c r="F290" s="165" t="s">
        <v>1764</v>
      </c>
      <c r="G290" s="166">
        <v>50</v>
      </c>
      <c r="H290" s="167">
        <v>25</v>
      </c>
      <c r="I290" s="91" t="s">
        <v>1611</v>
      </c>
    </row>
    <row r="291" spans="1:9" ht="234.6">
      <c r="A291" s="169" t="s">
        <v>1937</v>
      </c>
      <c r="B291" s="164" t="s">
        <v>213</v>
      </c>
      <c r="C291" s="171" t="s">
        <v>1938</v>
      </c>
      <c r="D291" s="172" t="s">
        <v>1939</v>
      </c>
      <c r="E291" s="173" t="s">
        <v>1543</v>
      </c>
      <c r="F291" s="174" t="s">
        <v>381</v>
      </c>
      <c r="G291" s="175">
        <v>50</v>
      </c>
      <c r="H291" s="176">
        <v>50</v>
      </c>
      <c r="I291" s="373" t="s">
        <v>1940</v>
      </c>
    </row>
    <row r="292" spans="1:9" ht="151.80000000000001">
      <c r="A292" s="169" t="s">
        <v>1844</v>
      </c>
      <c r="B292" s="164" t="s">
        <v>213</v>
      </c>
      <c r="C292" s="169" t="s">
        <v>1941</v>
      </c>
      <c r="D292" s="177" t="s">
        <v>1942</v>
      </c>
      <c r="E292" s="173" t="s">
        <v>1576</v>
      </c>
      <c r="F292" s="173" t="s">
        <v>381</v>
      </c>
      <c r="G292" s="175">
        <v>50</v>
      </c>
      <c r="H292" s="176">
        <v>16.670000000000002</v>
      </c>
      <c r="I292" s="373" t="s">
        <v>1940</v>
      </c>
    </row>
    <row r="293" spans="1:9" ht="151.80000000000001">
      <c r="A293" s="169" t="s">
        <v>1940</v>
      </c>
      <c r="B293" s="164" t="s">
        <v>213</v>
      </c>
      <c r="C293" s="169" t="s">
        <v>1943</v>
      </c>
      <c r="D293" s="177" t="s">
        <v>1942</v>
      </c>
      <c r="E293" s="173" t="s">
        <v>1576</v>
      </c>
      <c r="F293" s="173" t="s">
        <v>381</v>
      </c>
      <c r="G293" s="175">
        <v>50</v>
      </c>
      <c r="H293" s="176">
        <v>50</v>
      </c>
      <c r="I293" s="373" t="s">
        <v>1940</v>
      </c>
    </row>
    <row r="294" spans="1:9" ht="126">
      <c r="A294" s="178" t="s">
        <v>1944</v>
      </c>
      <c r="B294" s="164" t="s">
        <v>213</v>
      </c>
      <c r="C294" s="178" t="s">
        <v>1945</v>
      </c>
      <c r="D294" s="169" t="s">
        <v>1946</v>
      </c>
      <c r="E294" s="178" t="s">
        <v>1947</v>
      </c>
      <c r="F294" s="173" t="s">
        <v>1764</v>
      </c>
      <c r="G294" s="175">
        <v>50</v>
      </c>
      <c r="H294" s="176">
        <v>16.670000000000002</v>
      </c>
      <c r="I294" s="373" t="s">
        <v>1940</v>
      </c>
    </row>
    <row r="295" spans="1:9" ht="220.8">
      <c r="A295" s="179" t="s">
        <v>1948</v>
      </c>
      <c r="B295" s="164" t="s">
        <v>213</v>
      </c>
      <c r="C295" s="181" t="s">
        <v>1949</v>
      </c>
      <c r="D295" s="179" t="s">
        <v>1950</v>
      </c>
      <c r="E295" s="179" t="s">
        <v>1951</v>
      </c>
      <c r="F295" s="182" t="s">
        <v>1691</v>
      </c>
      <c r="G295" s="183">
        <v>15</v>
      </c>
      <c r="H295" s="184">
        <v>7.5</v>
      </c>
      <c r="I295" s="373" t="s">
        <v>1940</v>
      </c>
    </row>
    <row r="296" spans="1:9" ht="179.4">
      <c r="A296" s="185" t="s">
        <v>2144</v>
      </c>
      <c r="B296" s="170" t="s">
        <v>213</v>
      </c>
      <c r="C296" s="173" t="s">
        <v>1952</v>
      </c>
      <c r="D296" s="180" t="s">
        <v>1953</v>
      </c>
      <c r="E296" s="173" t="s">
        <v>1954</v>
      </c>
      <c r="F296" s="173" t="s">
        <v>1955</v>
      </c>
      <c r="G296" s="175">
        <v>50</v>
      </c>
      <c r="H296" s="186">
        <f>G296/3</f>
        <v>16.666666666666668</v>
      </c>
      <c r="I296" s="373" t="s">
        <v>1956</v>
      </c>
    </row>
    <row r="297" spans="1:9" ht="138">
      <c r="A297" s="185" t="s">
        <v>2144</v>
      </c>
      <c r="B297" s="170" t="s">
        <v>213</v>
      </c>
      <c r="C297" s="173" t="s">
        <v>1952</v>
      </c>
      <c r="D297" s="180" t="s">
        <v>1957</v>
      </c>
      <c r="E297" s="173" t="s">
        <v>1958</v>
      </c>
      <c r="F297" s="173" t="s">
        <v>1955</v>
      </c>
      <c r="G297" s="175">
        <v>50</v>
      </c>
      <c r="H297" s="186">
        <f t="shared" ref="H297:H304" si="0">G297/3</f>
        <v>16.666666666666668</v>
      </c>
      <c r="I297" s="373" t="s">
        <v>1956</v>
      </c>
    </row>
    <row r="298" spans="1:9" ht="165.6">
      <c r="A298" s="185" t="s">
        <v>2144</v>
      </c>
      <c r="B298" s="170" t="s">
        <v>213</v>
      </c>
      <c r="C298" s="173" t="s">
        <v>1952</v>
      </c>
      <c r="D298" s="180" t="s">
        <v>1959</v>
      </c>
      <c r="E298" s="187" t="s">
        <v>1960</v>
      </c>
      <c r="F298" s="173" t="s">
        <v>1955</v>
      </c>
      <c r="G298" s="175">
        <v>50</v>
      </c>
      <c r="H298" s="186">
        <f t="shared" si="0"/>
        <v>16.666666666666668</v>
      </c>
      <c r="I298" s="373" t="s">
        <v>1956</v>
      </c>
    </row>
    <row r="299" spans="1:9" ht="179.4">
      <c r="A299" s="185" t="s">
        <v>2144</v>
      </c>
      <c r="B299" s="170" t="s">
        <v>213</v>
      </c>
      <c r="C299" s="173" t="s">
        <v>1952</v>
      </c>
      <c r="D299" s="180" t="s">
        <v>1961</v>
      </c>
      <c r="E299" s="173" t="s">
        <v>1801</v>
      </c>
      <c r="F299" s="173" t="s">
        <v>1955</v>
      </c>
      <c r="G299" s="175">
        <v>50</v>
      </c>
      <c r="H299" s="186">
        <f t="shared" si="0"/>
        <v>16.666666666666668</v>
      </c>
      <c r="I299" s="373" t="s">
        <v>1956</v>
      </c>
    </row>
    <row r="300" spans="1:9" ht="124.2">
      <c r="A300" s="185" t="s">
        <v>2144</v>
      </c>
      <c r="B300" s="170" t="s">
        <v>213</v>
      </c>
      <c r="C300" s="173" t="s">
        <v>1952</v>
      </c>
      <c r="D300" s="180" t="s">
        <v>1962</v>
      </c>
      <c r="E300" s="173" t="s">
        <v>1794</v>
      </c>
      <c r="F300" s="173" t="s">
        <v>1955</v>
      </c>
      <c r="G300" s="175">
        <v>50</v>
      </c>
      <c r="H300" s="186">
        <f t="shared" si="0"/>
        <v>16.666666666666668</v>
      </c>
      <c r="I300" s="373" t="s">
        <v>1956</v>
      </c>
    </row>
    <row r="301" spans="1:9" ht="248.4">
      <c r="A301" s="185" t="s">
        <v>2144</v>
      </c>
      <c r="B301" s="170" t="s">
        <v>213</v>
      </c>
      <c r="C301" s="173" t="s">
        <v>1952</v>
      </c>
      <c r="D301" s="180" t="s">
        <v>1963</v>
      </c>
      <c r="E301" s="187" t="s">
        <v>1964</v>
      </c>
      <c r="F301" s="173"/>
      <c r="G301" s="175">
        <v>15</v>
      </c>
      <c r="H301" s="186">
        <f t="shared" si="0"/>
        <v>5</v>
      </c>
      <c r="I301" s="373" t="s">
        <v>1956</v>
      </c>
    </row>
    <row r="302" spans="1:9" ht="220.8">
      <c r="A302" s="185" t="s">
        <v>2144</v>
      </c>
      <c r="B302" s="170" t="s">
        <v>213</v>
      </c>
      <c r="C302" s="173" t="s">
        <v>1952</v>
      </c>
      <c r="D302" s="180" t="s">
        <v>1965</v>
      </c>
      <c r="E302" s="187" t="s">
        <v>1797</v>
      </c>
      <c r="F302" s="173" t="s">
        <v>1955</v>
      </c>
      <c r="G302" s="175">
        <v>50</v>
      </c>
      <c r="H302" s="186">
        <f t="shared" si="0"/>
        <v>16.666666666666668</v>
      </c>
      <c r="I302" s="373" t="s">
        <v>1956</v>
      </c>
    </row>
    <row r="303" spans="1:9" ht="110.4">
      <c r="A303" s="185" t="s">
        <v>2144</v>
      </c>
      <c r="B303" s="170" t="s">
        <v>213</v>
      </c>
      <c r="C303" s="173" t="s">
        <v>1952</v>
      </c>
      <c r="D303" s="180" t="s">
        <v>1966</v>
      </c>
      <c r="E303" s="173" t="s">
        <v>1967</v>
      </c>
      <c r="F303" s="173" t="s">
        <v>1955</v>
      </c>
      <c r="G303" s="175">
        <v>50</v>
      </c>
      <c r="H303" s="186">
        <f t="shared" si="0"/>
        <v>16.666666666666668</v>
      </c>
      <c r="I303" s="373" t="s">
        <v>1956</v>
      </c>
    </row>
    <row r="304" spans="1:9" ht="138">
      <c r="A304" s="185" t="s">
        <v>2144</v>
      </c>
      <c r="B304" s="170" t="s">
        <v>213</v>
      </c>
      <c r="C304" s="173" t="s">
        <v>1952</v>
      </c>
      <c r="D304" s="180" t="s">
        <v>1968</v>
      </c>
      <c r="E304" s="173" t="s">
        <v>1969</v>
      </c>
      <c r="F304" s="187" t="s">
        <v>1970</v>
      </c>
      <c r="G304" s="175">
        <v>50</v>
      </c>
      <c r="H304" s="186">
        <f t="shared" si="0"/>
        <v>16.666666666666668</v>
      </c>
      <c r="I304" s="373" t="s">
        <v>1956</v>
      </c>
    </row>
    <row r="305" spans="1:9" ht="248.4">
      <c r="A305" s="185" t="s">
        <v>2145</v>
      </c>
      <c r="B305" s="170" t="s">
        <v>213</v>
      </c>
      <c r="C305" s="173" t="s">
        <v>1971</v>
      </c>
      <c r="D305" s="180" t="s">
        <v>1972</v>
      </c>
      <c r="E305" s="187" t="s">
        <v>1973</v>
      </c>
      <c r="F305" s="173" t="s">
        <v>1752</v>
      </c>
      <c r="G305" s="175">
        <v>50</v>
      </c>
      <c r="H305" s="176">
        <v>50</v>
      </c>
      <c r="I305" s="373" t="s">
        <v>1956</v>
      </c>
    </row>
    <row r="306" spans="1:9" ht="165.6">
      <c r="A306" s="185" t="s">
        <v>2145</v>
      </c>
      <c r="B306" s="170" t="s">
        <v>213</v>
      </c>
      <c r="C306" s="173" t="s">
        <v>1971</v>
      </c>
      <c r="D306" s="180" t="s">
        <v>1974</v>
      </c>
      <c r="E306" s="173" t="s">
        <v>1975</v>
      </c>
      <c r="F306" s="173" t="s">
        <v>1752</v>
      </c>
      <c r="G306" s="175">
        <v>50</v>
      </c>
      <c r="H306" s="176">
        <v>50</v>
      </c>
      <c r="I306" s="373" t="s">
        <v>1956</v>
      </c>
    </row>
    <row r="307" spans="1:9" ht="248.4">
      <c r="A307" s="185" t="s">
        <v>2145</v>
      </c>
      <c r="B307" s="170" t="s">
        <v>213</v>
      </c>
      <c r="C307" s="173" t="s">
        <v>1971</v>
      </c>
      <c r="D307" s="180" t="s">
        <v>1976</v>
      </c>
      <c r="E307" s="173" t="s">
        <v>1977</v>
      </c>
      <c r="F307" s="173" t="s">
        <v>1978</v>
      </c>
      <c r="G307" s="175">
        <v>50</v>
      </c>
      <c r="H307" s="176">
        <v>50</v>
      </c>
      <c r="I307" s="373" t="s">
        <v>1956</v>
      </c>
    </row>
    <row r="308" spans="1:9" ht="207">
      <c r="A308" s="185" t="s">
        <v>2145</v>
      </c>
      <c r="B308" s="170" t="s">
        <v>213</v>
      </c>
      <c r="C308" s="173" t="s">
        <v>1971</v>
      </c>
      <c r="D308" s="180" t="s">
        <v>1979</v>
      </c>
      <c r="E308" s="173" t="s">
        <v>1980</v>
      </c>
      <c r="F308" s="173" t="s">
        <v>807</v>
      </c>
      <c r="G308" s="175">
        <v>50</v>
      </c>
      <c r="H308" s="176">
        <v>50</v>
      </c>
      <c r="I308" s="373" t="s">
        <v>1956</v>
      </c>
    </row>
    <row r="309" spans="1:9" ht="165.6">
      <c r="A309" s="185" t="s">
        <v>2145</v>
      </c>
      <c r="B309" s="170" t="s">
        <v>213</v>
      </c>
      <c r="C309" s="173" t="s">
        <v>1971</v>
      </c>
      <c r="D309" s="180" t="s">
        <v>1981</v>
      </c>
      <c r="E309" s="173" t="s">
        <v>1982</v>
      </c>
      <c r="F309" s="173" t="s">
        <v>807</v>
      </c>
      <c r="G309" s="175">
        <v>50</v>
      </c>
      <c r="H309" s="176">
        <v>50</v>
      </c>
      <c r="I309" s="373" t="s">
        <v>1956</v>
      </c>
    </row>
    <row r="310" spans="1:9" ht="193.2">
      <c r="A310" s="185" t="s">
        <v>2145</v>
      </c>
      <c r="B310" s="170" t="s">
        <v>213</v>
      </c>
      <c r="C310" s="173" t="s">
        <v>1971</v>
      </c>
      <c r="D310" s="180" t="s">
        <v>1983</v>
      </c>
      <c r="E310" s="173" t="s">
        <v>1984</v>
      </c>
      <c r="F310" s="173" t="s">
        <v>807</v>
      </c>
      <c r="G310" s="175">
        <v>50</v>
      </c>
      <c r="H310" s="176">
        <v>50</v>
      </c>
      <c r="I310" s="373" t="s">
        <v>1956</v>
      </c>
    </row>
    <row r="311" spans="1:9" ht="262.2">
      <c r="A311" s="185" t="s">
        <v>2145</v>
      </c>
      <c r="B311" s="170" t="s">
        <v>213</v>
      </c>
      <c r="C311" s="173" t="s">
        <v>1971</v>
      </c>
      <c r="D311" s="180" t="s">
        <v>1985</v>
      </c>
      <c r="E311" s="173" t="s">
        <v>1986</v>
      </c>
      <c r="F311" s="173" t="s">
        <v>807</v>
      </c>
      <c r="G311" s="175">
        <v>50</v>
      </c>
      <c r="H311" s="176">
        <v>50</v>
      </c>
      <c r="I311" s="373" t="s">
        <v>1956</v>
      </c>
    </row>
    <row r="312" spans="1:9" ht="276">
      <c r="A312" s="185" t="s">
        <v>2145</v>
      </c>
      <c r="B312" s="170" t="s">
        <v>213</v>
      </c>
      <c r="C312" s="173" t="s">
        <v>1971</v>
      </c>
      <c r="D312" s="180" t="s">
        <v>1987</v>
      </c>
      <c r="E312" s="173" t="s">
        <v>1988</v>
      </c>
      <c r="F312" s="173" t="s">
        <v>807</v>
      </c>
      <c r="G312" s="175">
        <v>50</v>
      </c>
      <c r="H312" s="176">
        <v>50</v>
      </c>
      <c r="I312" s="373" t="s">
        <v>1956</v>
      </c>
    </row>
    <row r="313" spans="1:9" ht="165.6">
      <c r="A313" s="185" t="s">
        <v>2145</v>
      </c>
      <c r="B313" s="170" t="s">
        <v>213</v>
      </c>
      <c r="C313" s="173" t="s">
        <v>1971</v>
      </c>
      <c r="D313" s="180" t="s">
        <v>1989</v>
      </c>
      <c r="E313" s="173" t="s">
        <v>1990</v>
      </c>
      <c r="F313" s="173" t="s">
        <v>807</v>
      </c>
      <c r="G313" s="175">
        <v>50</v>
      </c>
      <c r="H313" s="176">
        <v>50</v>
      </c>
      <c r="I313" s="373" t="s">
        <v>1956</v>
      </c>
    </row>
    <row r="314" spans="1:9" ht="165.6">
      <c r="A314" s="185" t="s">
        <v>2145</v>
      </c>
      <c r="B314" s="170" t="s">
        <v>213</v>
      </c>
      <c r="C314" s="173" t="s">
        <v>1971</v>
      </c>
      <c r="D314" s="180" t="s">
        <v>1991</v>
      </c>
      <c r="E314" s="173" t="s">
        <v>1992</v>
      </c>
      <c r="F314" s="173" t="s">
        <v>807</v>
      </c>
      <c r="G314" s="175">
        <v>50</v>
      </c>
      <c r="H314" s="176">
        <v>50</v>
      </c>
      <c r="I314" s="373" t="s">
        <v>1956</v>
      </c>
    </row>
    <row r="315" spans="1:9" ht="248.4">
      <c r="A315" s="185" t="s">
        <v>2145</v>
      </c>
      <c r="B315" s="170" t="s">
        <v>213</v>
      </c>
      <c r="C315" s="173" t="s">
        <v>1971</v>
      </c>
      <c r="D315" s="180" t="s">
        <v>1993</v>
      </c>
      <c r="E315" s="173" t="s">
        <v>1994</v>
      </c>
      <c r="F315" s="173"/>
      <c r="G315" s="175"/>
      <c r="H315" s="176">
        <v>15</v>
      </c>
      <c r="I315" s="373" t="s">
        <v>1956</v>
      </c>
    </row>
    <row r="316" spans="1:9" ht="193.2">
      <c r="A316" s="188" t="s">
        <v>1771</v>
      </c>
      <c r="B316" s="189" t="s">
        <v>213</v>
      </c>
      <c r="C316" s="190" t="s">
        <v>1772</v>
      </c>
      <c r="D316" s="191" t="s">
        <v>1773</v>
      </c>
      <c r="E316" s="192" t="s">
        <v>1774</v>
      </c>
      <c r="F316" s="374" t="s">
        <v>1759</v>
      </c>
      <c r="G316" s="193">
        <v>15</v>
      </c>
      <c r="H316" s="194">
        <v>3.75</v>
      </c>
      <c r="I316" s="373" t="s">
        <v>1956</v>
      </c>
    </row>
    <row r="317" spans="1:9" ht="193.2">
      <c r="A317" s="188" t="s">
        <v>1775</v>
      </c>
      <c r="B317" s="189" t="s">
        <v>213</v>
      </c>
      <c r="C317" s="190" t="s">
        <v>1772</v>
      </c>
      <c r="D317" s="180" t="s">
        <v>1879</v>
      </c>
      <c r="E317" s="189"/>
      <c r="F317" s="374" t="s">
        <v>1759</v>
      </c>
      <c r="G317" s="193">
        <v>15</v>
      </c>
      <c r="H317" s="194">
        <v>3.75</v>
      </c>
      <c r="I317" s="373" t="s">
        <v>1956</v>
      </c>
    </row>
    <row r="318" spans="1:9" ht="207">
      <c r="A318" s="367" t="s">
        <v>1779</v>
      </c>
      <c r="B318" s="189" t="s">
        <v>213</v>
      </c>
      <c r="C318" s="190" t="s">
        <v>1780</v>
      </c>
      <c r="D318" s="191" t="s">
        <v>1781</v>
      </c>
      <c r="E318" s="189"/>
      <c r="F318" s="374" t="s">
        <v>1752</v>
      </c>
      <c r="G318" s="193">
        <v>50</v>
      </c>
      <c r="H318" s="194">
        <v>16.670000000000002</v>
      </c>
      <c r="I318" s="373" t="s">
        <v>1956</v>
      </c>
    </row>
    <row r="319" spans="1:9" ht="165.6">
      <c r="A319" s="367" t="s">
        <v>1779</v>
      </c>
      <c r="B319" s="189" t="s">
        <v>213</v>
      </c>
      <c r="C319" s="190" t="s">
        <v>1780</v>
      </c>
      <c r="D319" s="180" t="s">
        <v>1783</v>
      </c>
      <c r="E319" s="189"/>
      <c r="F319" s="374" t="s">
        <v>1759</v>
      </c>
      <c r="G319" s="193">
        <v>15</v>
      </c>
      <c r="H319" s="194">
        <v>3</v>
      </c>
      <c r="I319" s="373" t="s">
        <v>1956</v>
      </c>
    </row>
    <row r="320" spans="1:9" ht="165.6">
      <c r="A320" s="367" t="s">
        <v>1779</v>
      </c>
      <c r="B320" s="189" t="s">
        <v>213</v>
      </c>
      <c r="C320" s="190" t="s">
        <v>1780</v>
      </c>
      <c r="D320" s="191" t="s">
        <v>1773</v>
      </c>
      <c r="E320" s="189" t="s">
        <v>1774</v>
      </c>
      <c r="F320" s="189" t="s">
        <v>1759</v>
      </c>
      <c r="G320" s="193">
        <v>15</v>
      </c>
      <c r="H320" s="194">
        <v>3</v>
      </c>
      <c r="I320" s="373" t="s">
        <v>1956</v>
      </c>
    </row>
    <row r="321" spans="1:9" ht="132.6">
      <c r="A321" s="367" t="s">
        <v>1995</v>
      </c>
      <c r="B321" s="189" t="s">
        <v>213</v>
      </c>
      <c r="C321" s="189" t="s">
        <v>1996</v>
      </c>
      <c r="D321" s="368" t="s">
        <v>1997</v>
      </c>
      <c r="E321" s="189" t="s">
        <v>1803</v>
      </c>
      <c r="F321" s="189" t="s">
        <v>807</v>
      </c>
      <c r="G321" s="193">
        <v>50</v>
      </c>
      <c r="H321" s="194">
        <f>G321/2</f>
        <v>25</v>
      </c>
      <c r="I321" s="373" t="s">
        <v>1956</v>
      </c>
    </row>
    <row r="322" spans="1:9" ht="138">
      <c r="A322" s="169" t="s">
        <v>299</v>
      </c>
      <c r="B322" s="182" t="s">
        <v>213</v>
      </c>
      <c r="C322" s="173" t="s">
        <v>300</v>
      </c>
      <c r="D322" s="173" t="s">
        <v>301</v>
      </c>
      <c r="E322" s="321" t="s">
        <v>302</v>
      </c>
      <c r="F322" s="173" t="s">
        <v>303</v>
      </c>
      <c r="G322" s="175">
        <v>50</v>
      </c>
      <c r="H322" s="375">
        <v>25</v>
      </c>
      <c r="I322" s="91" t="s">
        <v>351</v>
      </c>
    </row>
    <row r="323" spans="1:9" ht="165.6">
      <c r="A323" s="322" t="s">
        <v>304</v>
      </c>
      <c r="B323" s="323" t="s">
        <v>213</v>
      </c>
      <c r="C323" s="324" t="s">
        <v>305</v>
      </c>
      <c r="D323" s="324" t="s">
        <v>306</v>
      </c>
      <c r="E323" s="325" t="s">
        <v>307</v>
      </c>
      <c r="F323" s="324" t="s">
        <v>308</v>
      </c>
      <c r="G323" s="326">
        <v>50</v>
      </c>
      <c r="H323" s="375">
        <v>16.670000000000002</v>
      </c>
      <c r="I323" s="91" t="s">
        <v>351</v>
      </c>
    </row>
    <row r="324" spans="1:9" ht="69">
      <c r="A324" s="322" t="s">
        <v>309</v>
      </c>
      <c r="B324" s="323" t="s">
        <v>213</v>
      </c>
      <c r="C324" s="324" t="s">
        <v>310</v>
      </c>
      <c r="D324" s="324" t="s">
        <v>311</v>
      </c>
      <c r="E324" s="325" t="s">
        <v>312</v>
      </c>
      <c r="F324" s="324" t="s">
        <v>313</v>
      </c>
      <c r="G324" s="326">
        <v>50</v>
      </c>
      <c r="H324" s="375">
        <v>16.670000000000002</v>
      </c>
      <c r="I324" s="91" t="s">
        <v>351</v>
      </c>
    </row>
    <row r="325" spans="1:9" ht="207">
      <c r="A325" s="322" t="s">
        <v>322</v>
      </c>
      <c r="B325" s="323" t="s">
        <v>213</v>
      </c>
      <c r="C325" s="324" t="s">
        <v>323</v>
      </c>
      <c r="D325" s="324" t="s">
        <v>324</v>
      </c>
      <c r="E325" s="370" t="s">
        <v>317</v>
      </c>
      <c r="F325" s="324" t="s">
        <v>331</v>
      </c>
      <c r="G325" s="324">
        <v>50</v>
      </c>
      <c r="H325" s="324">
        <v>16.670000000000002</v>
      </c>
      <c r="I325" s="91" t="s">
        <v>351</v>
      </c>
    </row>
    <row r="326" spans="1:9" ht="207">
      <c r="A326" s="322" t="s">
        <v>314</v>
      </c>
      <c r="B326" s="323" t="s">
        <v>213</v>
      </c>
      <c r="C326" s="324" t="s">
        <v>315</v>
      </c>
      <c r="D326" s="324" t="s">
        <v>316</v>
      </c>
      <c r="E326" s="325" t="s">
        <v>317</v>
      </c>
      <c r="F326" s="324" t="s">
        <v>331</v>
      </c>
      <c r="G326" s="324">
        <v>50</v>
      </c>
      <c r="H326" s="324">
        <v>16.670000000000002</v>
      </c>
      <c r="I326" s="91" t="s">
        <v>351</v>
      </c>
    </row>
    <row r="327" spans="1:9" ht="138">
      <c r="A327" s="322" t="s">
        <v>314</v>
      </c>
      <c r="B327" s="323" t="s">
        <v>213</v>
      </c>
      <c r="C327" s="324" t="s">
        <v>310</v>
      </c>
      <c r="D327" s="324" t="s">
        <v>342</v>
      </c>
      <c r="E327" s="325" t="s">
        <v>343</v>
      </c>
      <c r="F327" s="324" t="s">
        <v>344</v>
      </c>
      <c r="G327" s="324">
        <v>15</v>
      </c>
      <c r="H327" s="324">
        <v>5</v>
      </c>
      <c r="I327" s="91" t="s">
        <v>351</v>
      </c>
    </row>
    <row r="328" spans="1:9" ht="138">
      <c r="A328" s="322" t="s">
        <v>314</v>
      </c>
      <c r="B328" s="323" t="s">
        <v>213</v>
      </c>
      <c r="C328" s="324" t="s">
        <v>310</v>
      </c>
      <c r="D328" s="324" t="s">
        <v>348</v>
      </c>
      <c r="E328" s="325" t="s">
        <v>349</v>
      </c>
      <c r="F328" s="324" t="s">
        <v>350</v>
      </c>
      <c r="G328" s="324">
        <v>15</v>
      </c>
      <c r="H328" s="324">
        <v>5</v>
      </c>
      <c r="I328" s="91" t="s">
        <v>351</v>
      </c>
    </row>
    <row r="329" spans="1:9" ht="248.4">
      <c r="A329" s="322" t="s">
        <v>314</v>
      </c>
      <c r="B329" s="323" t="s">
        <v>213</v>
      </c>
      <c r="C329" s="324" t="s">
        <v>310</v>
      </c>
      <c r="D329" s="324" t="s">
        <v>345</v>
      </c>
      <c r="E329" s="325" t="s">
        <v>346</v>
      </c>
      <c r="F329" s="324" t="s">
        <v>347</v>
      </c>
      <c r="G329" s="324">
        <v>15</v>
      </c>
      <c r="H329" s="324">
        <v>5</v>
      </c>
      <c r="I329" s="91" t="s">
        <v>351</v>
      </c>
    </row>
    <row r="330" spans="1:9" ht="234.6">
      <c r="A330" s="322" t="s">
        <v>309</v>
      </c>
      <c r="B330" s="323" t="s">
        <v>213</v>
      </c>
      <c r="C330" s="324" t="s">
        <v>310</v>
      </c>
      <c r="D330" s="324" t="s">
        <v>327</v>
      </c>
      <c r="E330" s="325" t="s">
        <v>328</v>
      </c>
      <c r="F330" s="324" t="s">
        <v>329</v>
      </c>
      <c r="G330" s="324">
        <v>15</v>
      </c>
      <c r="H330" s="324">
        <v>5</v>
      </c>
      <c r="I330" s="91" t="s">
        <v>351</v>
      </c>
    </row>
    <row r="331" spans="1:9" ht="110.4">
      <c r="A331" s="322" t="s">
        <v>314</v>
      </c>
      <c r="B331" s="323" t="s">
        <v>213</v>
      </c>
      <c r="C331" s="324" t="s">
        <v>310</v>
      </c>
      <c r="D331" s="324" t="s">
        <v>338</v>
      </c>
      <c r="E331" s="325" t="s">
        <v>339</v>
      </c>
      <c r="F331" s="324" t="s">
        <v>340</v>
      </c>
      <c r="G331" s="324">
        <v>15</v>
      </c>
      <c r="H331" s="324">
        <v>5</v>
      </c>
      <c r="I331" s="91" t="s">
        <v>351</v>
      </c>
    </row>
    <row r="332" spans="1:9" ht="110.4">
      <c r="A332" s="322" t="s">
        <v>309</v>
      </c>
      <c r="B332" s="323" t="s">
        <v>213</v>
      </c>
      <c r="C332" s="324" t="s">
        <v>310</v>
      </c>
      <c r="D332" s="324" t="s">
        <v>325</v>
      </c>
      <c r="E332" s="370" t="s">
        <v>326</v>
      </c>
      <c r="F332" s="324" t="s">
        <v>330</v>
      </c>
      <c r="G332" s="324">
        <v>15</v>
      </c>
      <c r="H332" s="324">
        <v>5</v>
      </c>
      <c r="I332" s="91" t="s">
        <v>351</v>
      </c>
    </row>
    <row r="333" spans="1:9" ht="151.80000000000001">
      <c r="A333" s="322" t="s">
        <v>318</v>
      </c>
      <c r="B333" s="323" t="s">
        <v>213</v>
      </c>
      <c r="C333" s="324" t="s">
        <v>319</v>
      </c>
      <c r="D333" s="324" t="s">
        <v>320</v>
      </c>
      <c r="E333" s="325" t="s">
        <v>321</v>
      </c>
      <c r="F333" s="324" t="s">
        <v>332</v>
      </c>
      <c r="G333" s="324">
        <v>50</v>
      </c>
      <c r="H333" s="324">
        <v>8.33</v>
      </c>
      <c r="I333" s="91" t="s">
        <v>351</v>
      </c>
    </row>
    <row r="334" spans="1:9" ht="165.6">
      <c r="A334" s="322" t="s">
        <v>314</v>
      </c>
      <c r="B334" s="323" t="s">
        <v>213</v>
      </c>
      <c r="C334" s="324" t="s">
        <v>310</v>
      </c>
      <c r="D334" s="324" t="s">
        <v>333</v>
      </c>
      <c r="E334" s="325" t="s">
        <v>334</v>
      </c>
      <c r="F334" s="324" t="s">
        <v>341</v>
      </c>
      <c r="G334" s="324">
        <v>15</v>
      </c>
      <c r="H334" s="324">
        <v>5</v>
      </c>
      <c r="I334" s="91" t="s">
        <v>351</v>
      </c>
    </row>
    <row r="335" spans="1:9" ht="138">
      <c r="A335" s="322" t="s">
        <v>314</v>
      </c>
      <c r="B335" s="323" t="s">
        <v>213</v>
      </c>
      <c r="C335" s="324" t="s">
        <v>310</v>
      </c>
      <c r="D335" s="324" t="s">
        <v>335</v>
      </c>
      <c r="E335" s="325" t="s">
        <v>336</v>
      </c>
      <c r="F335" s="324" t="s">
        <v>337</v>
      </c>
      <c r="G335" s="324">
        <v>15</v>
      </c>
      <c r="H335" s="375">
        <v>5</v>
      </c>
      <c r="I335" s="91" t="s">
        <v>351</v>
      </c>
    </row>
    <row r="336" spans="1:9">
      <c r="A336" s="63" t="s">
        <v>2</v>
      </c>
      <c r="G336" s="66"/>
      <c r="H336" s="68">
        <f>SUM(H9:H335)</f>
        <v>5912.6003333333338</v>
      </c>
    </row>
    <row r="337" spans="1:8">
      <c r="A337" s="499" t="s">
        <v>12</v>
      </c>
      <c r="B337" s="499"/>
      <c r="C337" s="499"/>
      <c r="D337" s="499"/>
      <c r="E337" s="499"/>
      <c r="F337" s="499"/>
      <c r="G337" s="499"/>
      <c r="H337" s="499"/>
    </row>
  </sheetData>
  <mergeCells count="5">
    <mergeCell ref="A2:H2"/>
    <mergeCell ref="A4:H4"/>
    <mergeCell ref="A5:H5"/>
    <mergeCell ref="A6:H6"/>
    <mergeCell ref="A337:H337"/>
  </mergeCells>
  <hyperlinks>
    <hyperlink ref="E181" display="https://www.cambridge.org/core/journals/plant-genetic-resources/article/promoting-the-utilization-of-plant-animal-and-microbial-genetic-resources-for-research-and-development-in-biotechnology-evidence-on-researchers-preferences-for-specific-attributes-fro"/>
    <hyperlink ref="E182" r:id="rId1"/>
    <hyperlink ref="E184" r:id="rId2"/>
    <hyperlink ref="E189" r:id="rId3"/>
    <hyperlink ref="E195" r:id="rId4"/>
    <hyperlink ref="E199" r:id="rId5"/>
    <hyperlink ref="E203" r:id="rId6"/>
    <hyperlink ref="E191" r:id="rId7"/>
    <hyperlink ref="E192" r:id="rId8"/>
    <hyperlink ref="F192" r:id="rId9"/>
    <hyperlink ref="E201" r:id="rId10"/>
    <hyperlink ref="F201" r:id="rId11"/>
    <hyperlink ref="E197" r:id="rId12"/>
    <hyperlink ref="E204" r:id="rId13"/>
    <hyperlink ref="D208" r:id="rId14" display="http://www.curresweb.com/mejar/mejar/2017/76-86.pdf"/>
    <hyperlink ref="D209" r:id="rId15" display="http://www.curresweb.com/mejas/mejas/2017/430-438.pdf"/>
    <hyperlink ref="D213" r:id="rId16" display="https://link.springer.com/chapter/10.1007/978-981-10-3084-0_12"/>
    <hyperlink ref="D217" r:id="rId17" display="https://link.springer.com/chapter/10.1007/978-981-10-3084-0_12"/>
    <hyperlink ref="D221" r:id="rId18" display="http://apps.webofknowledge.com/full_record.do?product=UA&amp;search_mode=CitingArticles&amp;qid=8&amp;SID=F5vgoVA1roF6D8Ogr6B&amp;page=1&amp;doc=4"/>
    <hyperlink ref="D222" r:id="rId19" display="http://apps.webofknowledge.com/full_record.do?product=UA&amp;search_mode=CitingArticles&amp;qid=8&amp;SID=F5vgoVA1roF6D8Ogr6B&amp;page=1&amp;doc=5"/>
    <hyperlink ref="D223" r:id="rId20" display="http://apps.webofknowledge.com/full_record.do?product=UA&amp;search_mode=CitingArticles&amp;qid=8&amp;SID=F5vgoVA1roF6D8Ogr6B&amp;page=1&amp;doc=6"/>
    <hyperlink ref="D224" r:id="rId21" display="http://apps.webofknowledge.com/full_record.do?product=UA&amp;search_mode=CitingArticles&amp;qid=8&amp;SID=F5vgoVA1roF6D8Ogr6B&amp;page=1&amp;doc=7"/>
    <hyperlink ref="D225" r:id="rId22" display="http://apps.webofknowledge.com/full_record.do?product=UA&amp;search_mode=CitingArticles&amp;qid=8&amp;SID=F5vgoVA1roF6D8Ogr6B&amp;page=1&amp;doc=9"/>
    <hyperlink ref="D226" r:id="rId23" display="http://apps.webofknowledge.com/full_record.do?product=UA&amp;search_mode=CitingArticles&amp;qid=8&amp;SID=F5vgoVA1roF6D8Ogr6B&amp;page=1&amp;doc=10"/>
    <hyperlink ref="D215" r:id="rId24" display="http://apps.webofknowledge.com/full_record.do?product=UA&amp;search_mode=CitingArticles&amp;qid=8&amp;SID=F5vgoVA1roF6D8Ogr6B&amp;page=1&amp;doc=8"/>
    <hyperlink ref="E213" r:id="rId25"/>
    <hyperlink ref="E210" r:id="rId26"/>
    <hyperlink ref="E219" r:id="rId27"/>
    <hyperlink ref="E220" r:id="rId28"/>
    <hyperlink ref="E221" r:id="rId29"/>
    <hyperlink ref="E222" r:id="rId30"/>
    <hyperlink ref="E223" r:id="rId31"/>
    <hyperlink ref="E224" r:id="rId32"/>
    <hyperlink ref="E225" r:id="rId33"/>
    <hyperlink ref="E226" r:id="rId34"/>
    <hyperlink ref="E229" r:id="rId35"/>
    <hyperlink ref="E211" r:id="rId36"/>
    <hyperlink ref="E216" r:id="rId37"/>
    <hyperlink ref="D230" r:id="rId38" display="https://www.google.com/books?hl=ro&amp;lr=&amp;id=jDklDwAAQBAJ&amp;oi=fnd&amp;pg=PP1&amp;ots=kA1PysM6Wj&amp;sig=06z2Z2ABLj6JW5VPmXMrlE8-04s"/>
    <hyperlink ref="D231" r:id="rId39" display="https://www.google.com/books?hl=ro&amp;lr=&amp;id=jDklDwAAQBAJ&amp;oi=fnd&amp;pg=PP1&amp;ots=kA1PysM6Wj&amp;sig=06z2Z2ABLj6JW5VPmXMrlE8-04s"/>
    <hyperlink ref="E228" r:id="rId40"/>
    <hyperlink ref="E206" r:id="rId41"/>
    <hyperlink ref="E207" r:id="rId42"/>
    <hyperlink ref="E212" r:id="rId43" location="quotation"/>
    <hyperlink ref="E214" r:id="rId44"/>
    <hyperlink ref="E215" display="http://eds.a.ebscohost.com/abstract?site=eds&amp;scope=site&amp;jrnl=10019332&amp;AN=122764851&amp;h=aEd8Ad8BdM6ZMS8Z58cwkMsY1lgVOEyGbYwWFIN2U3c71eoioKtVTRQC6FzHD%2fk9Xw7ZNFGE1pDYMOHWLrXJZg%3d%3d&amp;crl=c&amp;resultLocal=ErrCrlNoResults&amp;resultNs=Ehost&amp;crlhashurl=login.aspx%3fdi"/>
    <hyperlink ref="E232" r:id="rId45"/>
    <hyperlink ref="E233" r:id="rId46"/>
    <hyperlink ref="E234" r:id="rId47"/>
    <hyperlink ref="E237" r:id="rId48"/>
    <hyperlink ref="E238" r:id="rId49"/>
    <hyperlink ref="E239" r:id="rId50"/>
    <hyperlink ref="E240" r:id="rId51"/>
    <hyperlink ref="E236" r:id="rId52"/>
    <hyperlink ref="E243" r:id="rId53" display="http://dspace.aeipro.com/xmlui/bitstream/handle/123456789/522/AT06-005.pdf?sequence=1&amp;isAllowed=y;"/>
    <hyperlink ref="D243" r:id="rId54" display="http://dspace.aeipro.com/xmlui/handle/123456789/301"/>
    <hyperlink ref="C245" r:id="rId55" display="http://sa.agr.hr/pdf/2010/sa2010_p0205.pdf"/>
    <hyperlink ref="D245" r:id="rId56" display="http://dx.doi.org/10.3390/su9122205"/>
    <hyperlink ref="F245" r:id="rId57" display="https://doi.org/10.3390/su9122205"/>
    <hyperlink ref="E246" r:id="rId58" display="http://dspace.aeipro.com/xmlui/bitstream/handle/123456789/522/AT06-005.pdf?sequence=1&amp;isAllowed=y;"/>
    <hyperlink ref="D246" r:id="rId59" display="http://dspace.aeipro.com/xmlui/handle/123456789/301"/>
    <hyperlink ref="C248" r:id="rId60" display="http://sa.agr.hr/pdf/2010/sa2010_p0205.pdf"/>
    <hyperlink ref="D248" r:id="rId61" display="http://dx.doi.org/10.3390/su9122205"/>
    <hyperlink ref="F248" r:id="rId62" display="https://doi.org/10.3390/su9122205"/>
    <hyperlink ref="E252" r:id="rId63"/>
    <hyperlink ref="D256" r:id="rId64" display="https://link.springer.com/chapter/10.1007/978-981-10-3084-0_12"/>
    <hyperlink ref="D260" r:id="rId65" display="https://link.springer.com/chapter/10.1007/978-981-10-3084-0_12"/>
    <hyperlink ref="D258" r:id="rId66" display="http://apps.webofknowledge.com/full_record.do?product=UA&amp;search_mode=CitingArticles&amp;qid=8&amp;SID=F5vgoVA1roF6D8Ogr6B&amp;page=1&amp;doc=8"/>
    <hyperlink ref="E256" r:id="rId67"/>
    <hyperlink ref="E266" r:id="rId68"/>
    <hyperlink ref="E268" r:id="rId69"/>
    <hyperlink ref="E270" r:id="rId70"/>
    <hyperlink ref="E271" r:id="rId71"/>
    <hyperlink ref="E272" r:id="rId72"/>
    <hyperlink ref="E274" r:id="rId73"/>
    <hyperlink ref="D275" r:id="rId74" display="http://www.curresweb.com/mejar/mejar/2017/76-86.pdf"/>
    <hyperlink ref="D276" r:id="rId75" display="http://www.curresweb.com/mejas/mejas/2017/430-438.pdf"/>
    <hyperlink ref="D273" r:id="rId76" display="http://apps.webofknowledge.com/full_record.do?product=UA&amp;search_mode=CitingArticles&amp;qid=8&amp;SID=F5vgoVA1roF6D8Ogr6B&amp;page=1&amp;doc=8"/>
    <hyperlink ref="D267" r:id="rId77" display="https://www.google.com/books?hl=ro&amp;lr=&amp;id=jDklDwAAQBAJ&amp;oi=fnd&amp;pg=PP1&amp;ots=kA1PysM6Wj&amp;sig=06z2Z2ABLj6JW5VPmXMrlE8-04s"/>
    <hyperlink ref="E278" r:id="rId78"/>
    <hyperlink ref="E277" r:id="rId79"/>
    <hyperlink ref="E279" r:id="rId80"/>
    <hyperlink ref="E287" r:id="rId81"/>
    <hyperlink ref="C290" r:id="rId82" display="https://scholar.google.com/scholar?cluster=12084344611479891113&amp;hl=ro&amp;as_sdt=2005&amp;as_ylo=2017&amp;as_yhi=2017"/>
    <hyperlink ref="C289" r:id="rId83" display="https://scholar.google.com/scholar?cluster=9959112240311008680&amp;hl=ro&amp;as_sdt=2005&amp;as_ylo=2017&amp;as_yhi=2017"/>
    <hyperlink ref="D289" r:id="rId84" display="http://search.proquest.com/openview/46111a51456b09e4225d42a128bcae5a/1?pq-origsite=gscholar&amp;cbl=2027535"/>
    <hyperlink ref="C280" r:id="rId85" display="https://link.springer.com/chapter/10.1007/978-90-481-2344-5_20"/>
    <hyperlink ref="D280" r:id="rId86" display="http://www.transformers-project.eu/userdata/file/Public deliverables/TRANSFORMERS-D6.4-Final report and Conclusions-PU-FINAL-2017.09.28.pdf"/>
    <hyperlink ref="C281" r:id="rId87" display="https://link.springer.com/chapter/10.1007/978-90-481-2344-5_20"/>
    <hyperlink ref="C282" r:id="rId88" display="http://www.uamsibiu.ro/publicatii/Conf-UAMS/2011 Conf UAMS vol1 web/2011 Conf UAMS Vol1 60 Spanu.pdf"/>
    <hyperlink ref="E282" r:id="rId89"/>
    <hyperlink ref="E283" r:id="rId90"/>
    <hyperlink ref="E284" r:id="rId91"/>
    <hyperlink ref="E290" r:id="rId92"/>
    <hyperlink ref="C291" r:id="rId93" display="http://managementjournal.usamv.ro/pdf/vol.16_4/Art51.pdf"/>
    <hyperlink ref="C295" r:id="rId94" display="https://www.cabdirect.org/cabdirect/abstract/20123349928"/>
    <hyperlink ref="E298" r:id="rId95" location="abstract0"/>
    <hyperlink ref="E302" r:id="rId96"/>
    <hyperlink ref="E301" r:id="rId97"/>
    <hyperlink ref="F304" r:id="rId98"/>
    <hyperlink ref="E305" r:id="rId99"/>
    <hyperlink ref="E322" r:id="rId100"/>
    <hyperlink ref="E323" r:id="rId101"/>
    <hyperlink ref="E324" r:id="rId102"/>
    <hyperlink ref="E332" r:id="rId103"/>
    <hyperlink ref="E330" r:id="rId104"/>
    <hyperlink ref="E326" r:id="rId105"/>
    <hyperlink ref="E333" r:id="rId106"/>
    <hyperlink ref="E329" r:id="rId107"/>
    <hyperlink ref="E328" r:id="rId108"/>
    <hyperlink ref="E331" r:id="rId109"/>
    <hyperlink ref="E334" r:id="rId110"/>
    <hyperlink ref="E335" r:id="rId111"/>
    <hyperlink ref="E327" r:id="rId112"/>
    <hyperlink ref="E325" r:id="rId113"/>
  </hyperlinks>
  <pageMargins left="0.511811023622047" right="0.31496062992126" top="0.24" bottom="0" header="0" footer="0"/>
  <pageSetup paperSize="9" orientation="landscape" horizontalDpi="200" verticalDpi="200" r:id="rId114"/>
  <drawing r:id="rId115"/>
</worksheet>
</file>

<file path=xl/worksheets/sheet11.xml><?xml version="1.0" encoding="utf-8"?>
<worksheet xmlns="http://schemas.openxmlformats.org/spreadsheetml/2006/main" xmlns:r="http://schemas.openxmlformats.org/officeDocument/2006/relationships">
  <dimension ref="A2:H14"/>
  <sheetViews>
    <sheetView topLeftCell="A4" zoomScaleNormal="130" workbookViewId="0">
      <selection activeCell="G21" sqref="G21"/>
    </sheetView>
  </sheetViews>
  <sheetFormatPr defaultColWidth="8.88671875" defaultRowHeight="14.4"/>
  <cols>
    <col min="1" max="1" width="36.5546875" style="2" customWidth="1"/>
    <col min="2" max="2" width="33.109375" style="7" customWidth="1"/>
    <col min="3" max="3" width="12" style="7" customWidth="1"/>
    <col min="4" max="4" width="20.6640625" style="1" customWidth="1"/>
    <col min="5" max="5" width="13.109375" style="1" customWidth="1"/>
    <col min="6" max="6" width="15.5546875" style="1" customWidth="1"/>
    <col min="7" max="7" width="21" customWidth="1"/>
  </cols>
  <sheetData>
    <row r="2" spans="1:8" s="4" customFormat="1" ht="15" customHeight="1">
      <c r="A2" s="500" t="s">
        <v>41</v>
      </c>
      <c r="B2" s="533"/>
      <c r="C2" s="533"/>
      <c r="D2" s="533"/>
      <c r="E2" s="533"/>
      <c r="F2" s="533"/>
      <c r="G2" s="3"/>
      <c r="H2" s="3"/>
    </row>
    <row r="3" spans="1:8" s="4" customFormat="1" ht="15" customHeight="1">
      <c r="A3" s="12"/>
      <c r="B3" s="12"/>
      <c r="C3" s="12"/>
      <c r="D3" s="12"/>
      <c r="E3" s="12"/>
      <c r="F3" s="12"/>
      <c r="G3" s="3"/>
      <c r="H3" s="3"/>
    </row>
    <row r="4" spans="1:8" s="4" customFormat="1" ht="18" customHeight="1">
      <c r="A4" s="541" t="s">
        <v>42</v>
      </c>
      <c r="B4" s="541"/>
      <c r="C4" s="541"/>
      <c r="D4" s="541"/>
      <c r="E4" s="541"/>
      <c r="F4" s="541"/>
      <c r="G4" s="3"/>
      <c r="H4" s="3"/>
    </row>
    <row r="5" spans="1:8" s="4" customFormat="1" ht="90.75" customHeight="1">
      <c r="A5" s="548" t="s">
        <v>102</v>
      </c>
      <c r="B5" s="504"/>
      <c r="C5" s="504"/>
      <c r="D5" s="504"/>
      <c r="E5" s="504"/>
      <c r="F5" s="504"/>
      <c r="G5" s="3"/>
      <c r="H5" s="3"/>
    </row>
    <row r="6" spans="1:8">
      <c r="A6" s="5"/>
      <c r="B6" s="6"/>
      <c r="C6" s="6"/>
      <c r="D6" s="5"/>
      <c r="E6" s="5"/>
      <c r="F6" s="5"/>
      <c r="G6" s="1"/>
      <c r="H6" s="1"/>
    </row>
    <row r="8" spans="1:8" ht="41.25" customHeight="1">
      <c r="A8" s="51" t="s">
        <v>103</v>
      </c>
      <c r="B8" s="53" t="s">
        <v>104</v>
      </c>
      <c r="C8" s="53" t="s">
        <v>25</v>
      </c>
      <c r="D8" s="53" t="s">
        <v>105</v>
      </c>
      <c r="E8" s="51" t="s">
        <v>54</v>
      </c>
      <c r="F8" s="51" t="s">
        <v>7</v>
      </c>
      <c r="G8" s="82" t="s">
        <v>202</v>
      </c>
    </row>
    <row r="9" spans="1:8">
      <c r="A9" s="86"/>
      <c r="B9" s="86"/>
      <c r="C9" s="84"/>
      <c r="D9" s="88"/>
      <c r="E9" s="93"/>
      <c r="F9" s="94"/>
      <c r="G9" s="85"/>
    </row>
    <row r="10" spans="1:8">
      <c r="A10" s="86"/>
      <c r="B10" s="86"/>
      <c r="C10" s="84"/>
      <c r="D10" s="88"/>
      <c r="E10" s="93"/>
      <c r="F10" s="94"/>
      <c r="G10" s="85"/>
    </row>
    <row r="11" spans="1:8">
      <c r="A11" s="86"/>
      <c r="B11" s="86"/>
      <c r="C11" s="84"/>
      <c r="D11" s="88"/>
      <c r="E11" s="93"/>
      <c r="F11" s="94"/>
      <c r="G11" s="85"/>
    </row>
    <row r="12" spans="1:8">
      <c r="A12" s="9" t="s">
        <v>2</v>
      </c>
      <c r="D12" s="7"/>
      <c r="E12" s="66"/>
      <c r="F12" s="61">
        <f>SUM(F9:F11)</f>
        <v>0</v>
      </c>
    </row>
    <row r="13" spans="1:8">
      <c r="D13" s="7"/>
      <c r="E13" s="7"/>
      <c r="F13" s="7"/>
    </row>
    <row r="14" spans="1:8">
      <c r="A14" s="549" t="s">
        <v>12</v>
      </c>
      <c r="B14" s="549"/>
      <c r="C14" s="549"/>
      <c r="D14" s="549"/>
      <c r="E14" s="549"/>
      <c r="F14" s="549"/>
    </row>
  </sheetData>
  <mergeCells count="4">
    <mergeCell ref="A2:F2"/>
    <mergeCell ref="A4:F4"/>
    <mergeCell ref="A5:F5"/>
    <mergeCell ref="A14:F14"/>
  </mergeCells>
  <phoneticPr fontId="21" type="noConversion"/>
  <pageMargins left="0.511811023622047" right="0.31496062992126" top="0" bottom="0" header="0" footer="0"/>
  <pageSetup paperSize="9" orientation="landscape" horizontalDpi="200" verticalDpi="200" r:id="rId1"/>
</worksheet>
</file>

<file path=xl/worksheets/sheet12.xml><?xml version="1.0" encoding="utf-8"?>
<worksheet xmlns="http://schemas.openxmlformats.org/spreadsheetml/2006/main" xmlns:r="http://schemas.openxmlformats.org/officeDocument/2006/relationships">
  <dimension ref="A2:G13"/>
  <sheetViews>
    <sheetView zoomScaleNormal="130" workbookViewId="0">
      <selection activeCell="E19" sqref="E19"/>
    </sheetView>
  </sheetViews>
  <sheetFormatPr defaultColWidth="8.88671875" defaultRowHeight="14.4"/>
  <cols>
    <col min="1" max="1" width="35.6640625" style="2" customWidth="1"/>
    <col min="2" max="2" width="30.44140625" style="7" customWidth="1"/>
    <col min="3" max="3" width="16.88671875" style="7" customWidth="1"/>
    <col min="4" max="4" width="22.44140625" style="7" customWidth="1"/>
    <col min="5" max="5" width="14.109375" style="1" customWidth="1"/>
    <col min="6" max="6" width="12" style="1" customWidth="1"/>
    <col min="7" max="7" width="21.109375" customWidth="1"/>
  </cols>
  <sheetData>
    <row r="2" spans="1:7" s="4" customFormat="1" ht="15" customHeight="1">
      <c r="A2" s="500" t="s">
        <v>43</v>
      </c>
      <c r="B2" s="533"/>
      <c r="C2" s="533"/>
      <c r="D2" s="533"/>
      <c r="E2" s="533"/>
      <c r="F2" s="534"/>
    </row>
    <row r="3" spans="1:7" s="4" customFormat="1" ht="15" customHeight="1">
      <c r="A3" s="11"/>
      <c r="B3" s="11"/>
      <c r="C3" s="11"/>
      <c r="D3" s="11"/>
      <c r="E3" s="11"/>
      <c r="F3" s="3"/>
    </row>
    <row r="4" spans="1:7" s="4" customFormat="1" ht="15" customHeight="1">
      <c r="A4" s="514" t="s">
        <v>44</v>
      </c>
      <c r="B4" s="514"/>
      <c r="C4" s="514"/>
      <c r="D4" s="514"/>
      <c r="E4" s="514"/>
      <c r="F4" s="514"/>
    </row>
    <row r="5" spans="1:7" s="4" customFormat="1" ht="65.25" customHeight="1">
      <c r="A5" s="504" t="s">
        <v>108</v>
      </c>
      <c r="B5" s="550"/>
      <c r="C5" s="550"/>
      <c r="D5" s="550"/>
      <c r="E5" s="550"/>
      <c r="F5" s="550"/>
    </row>
    <row r="6" spans="1:7" s="4" customFormat="1">
      <c r="A6" s="2"/>
      <c r="B6" s="7"/>
      <c r="C6" s="7"/>
      <c r="D6" s="7"/>
      <c r="E6" s="1"/>
      <c r="F6" s="1"/>
    </row>
    <row r="7" spans="1:7" ht="38.25" customHeight="1">
      <c r="A7" s="51" t="s">
        <v>106</v>
      </c>
      <c r="B7" s="53" t="s">
        <v>104</v>
      </c>
      <c r="C7" s="53" t="s">
        <v>25</v>
      </c>
      <c r="D7" s="53" t="s">
        <v>107</v>
      </c>
      <c r="E7" s="51" t="s">
        <v>54</v>
      </c>
      <c r="F7" s="51" t="s">
        <v>7</v>
      </c>
      <c r="G7" s="82" t="s">
        <v>202</v>
      </c>
    </row>
    <row r="8" spans="1:7">
      <c r="A8" s="105"/>
      <c r="B8" s="106"/>
      <c r="C8" s="106"/>
      <c r="D8" s="106"/>
      <c r="E8" s="105"/>
      <c r="F8" s="108"/>
      <c r="G8" s="85"/>
    </row>
    <row r="9" spans="1:7">
      <c r="A9" s="100"/>
      <c r="B9" s="100"/>
      <c r="C9" s="99"/>
      <c r="D9" s="107"/>
      <c r="E9" s="97"/>
      <c r="F9" s="103"/>
      <c r="G9" s="85"/>
    </row>
    <row r="10" spans="1:7">
      <c r="A10" s="86"/>
      <c r="B10" s="86"/>
      <c r="C10" s="84"/>
      <c r="D10" s="88"/>
      <c r="E10" s="93"/>
      <c r="F10" s="94"/>
      <c r="G10" s="85"/>
    </row>
    <row r="11" spans="1:7">
      <c r="A11" s="9" t="s">
        <v>2</v>
      </c>
      <c r="E11" s="66"/>
      <c r="F11" s="61">
        <f>SUM(F8:F10)</f>
        <v>0</v>
      </c>
    </row>
    <row r="13" spans="1:7">
      <c r="A13" s="549" t="s">
        <v>12</v>
      </c>
      <c r="B13" s="549"/>
      <c r="C13" s="549"/>
      <c r="D13" s="549"/>
      <c r="E13" s="549"/>
      <c r="F13" s="549"/>
    </row>
  </sheetData>
  <mergeCells count="4">
    <mergeCell ref="A2:F2"/>
    <mergeCell ref="A4:F4"/>
    <mergeCell ref="A5:F5"/>
    <mergeCell ref="A13:F13"/>
  </mergeCells>
  <phoneticPr fontId="21" type="noConversion"/>
  <pageMargins left="0.511811023622047" right="0.31496062992126" top="0" bottom="0" header="0" footer="0"/>
  <pageSetup paperSize="9" orientation="landscape" horizontalDpi="200" verticalDpi="200" r:id="rId1"/>
</worksheet>
</file>

<file path=xl/worksheets/sheet13.xml><?xml version="1.0" encoding="utf-8"?>
<worksheet xmlns="http://schemas.openxmlformats.org/spreadsheetml/2006/main" xmlns:r="http://schemas.openxmlformats.org/officeDocument/2006/relationships">
  <dimension ref="A2:I15"/>
  <sheetViews>
    <sheetView topLeftCell="A8" zoomScaleNormal="130" workbookViewId="0">
      <selection activeCell="D29" sqref="D29"/>
    </sheetView>
  </sheetViews>
  <sheetFormatPr defaultColWidth="8.88671875" defaultRowHeight="14.4"/>
  <cols>
    <col min="1" max="1" width="19.109375" style="2" customWidth="1"/>
    <col min="2" max="2" width="10.33203125" style="7" customWidth="1"/>
    <col min="3" max="3" width="27.6640625" style="7" customWidth="1"/>
    <col min="4" max="4" width="23.44140625" style="7" customWidth="1"/>
    <col min="5" max="5" width="15.33203125" style="7" customWidth="1"/>
    <col min="6" max="6" width="16.6640625" style="7" customWidth="1"/>
    <col min="7" max="7" width="10.6640625" style="7" customWidth="1"/>
    <col min="8" max="8" width="16.109375" style="1" customWidth="1"/>
    <col min="9" max="9" width="20.44140625" customWidth="1"/>
  </cols>
  <sheetData>
    <row r="2" spans="1:9" s="4" customFormat="1" ht="35.25" customHeight="1">
      <c r="A2" s="500" t="s">
        <v>154</v>
      </c>
      <c r="B2" s="533"/>
      <c r="C2" s="533"/>
      <c r="D2" s="533"/>
      <c r="E2" s="533"/>
      <c r="F2" s="533"/>
      <c r="G2" s="533"/>
      <c r="H2" s="534"/>
    </row>
    <row r="3" spans="1:9" s="4" customFormat="1" ht="15" customHeight="1">
      <c r="A3" s="11"/>
      <c r="B3" s="11"/>
      <c r="C3" s="11"/>
      <c r="D3" s="11"/>
      <c r="E3" s="11"/>
      <c r="F3" s="11"/>
      <c r="G3" s="11"/>
      <c r="H3" s="3"/>
    </row>
    <row r="4" spans="1:9" s="76" customFormat="1" ht="15" customHeight="1">
      <c r="A4" s="514" t="s">
        <v>45</v>
      </c>
      <c r="B4" s="514"/>
      <c r="C4" s="514"/>
      <c r="D4" s="514"/>
      <c r="E4" s="514"/>
      <c r="F4" s="514"/>
      <c r="G4" s="514"/>
      <c r="H4" s="514"/>
    </row>
    <row r="5" spans="1:9" s="76" customFormat="1" ht="15" customHeight="1">
      <c r="A5" s="503" t="s">
        <v>46</v>
      </c>
      <c r="B5" s="503"/>
      <c r="C5" s="503"/>
      <c r="D5" s="503"/>
      <c r="E5" s="503"/>
      <c r="F5" s="503"/>
      <c r="G5" s="503"/>
      <c r="H5" s="503"/>
    </row>
    <row r="6" spans="1:9" s="76" customFormat="1" ht="15" customHeight="1">
      <c r="A6" s="503" t="s">
        <v>47</v>
      </c>
      <c r="B6" s="503"/>
      <c r="C6" s="503"/>
      <c r="D6" s="503"/>
      <c r="E6" s="503"/>
      <c r="F6" s="503"/>
      <c r="G6" s="503"/>
      <c r="H6" s="503"/>
    </row>
    <row r="7" spans="1:9" s="76" customFormat="1" ht="409.5" customHeight="1">
      <c r="A7" s="551" t="s">
        <v>109</v>
      </c>
      <c r="B7" s="552"/>
      <c r="C7" s="552"/>
      <c r="D7" s="552"/>
      <c r="E7" s="552"/>
      <c r="F7" s="552"/>
      <c r="G7" s="552"/>
      <c r="H7" s="553"/>
    </row>
    <row r="8" spans="1:9" s="4" customFormat="1">
      <c r="A8" s="5"/>
      <c r="B8" s="6"/>
      <c r="C8" s="6"/>
      <c r="D8" s="6"/>
      <c r="E8" s="6"/>
      <c r="F8" s="6"/>
      <c r="G8" s="6"/>
      <c r="H8" s="3"/>
    </row>
    <row r="9" spans="1:9" s="4" customFormat="1" ht="55.2">
      <c r="A9" s="46" t="s">
        <v>93</v>
      </c>
      <c r="B9" s="46" t="s">
        <v>25</v>
      </c>
      <c r="C9" s="46" t="s">
        <v>94</v>
      </c>
      <c r="D9" s="46" t="s">
        <v>95</v>
      </c>
      <c r="E9" s="46" t="s">
        <v>113</v>
      </c>
      <c r="F9" s="46" t="s">
        <v>96</v>
      </c>
      <c r="G9" s="47" t="s">
        <v>54</v>
      </c>
      <c r="H9" s="47" t="s">
        <v>24</v>
      </c>
      <c r="I9" s="82" t="s">
        <v>202</v>
      </c>
    </row>
    <row r="10" spans="1:9" s="4" customFormat="1">
      <c r="A10" s="95"/>
      <c r="B10" s="96"/>
      <c r="C10" s="96"/>
      <c r="D10" s="92"/>
      <c r="E10" s="92"/>
      <c r="F10" s="92"/>
      <c r="G10" s="92"/>
      <c r="H10" s="94"/>
      <c r="I10" s="85"/>
    </row>
    <row r="11" spans="1:9" s="4" customFormat="1">
      <c r="A11" s="95"/>
      <c r="B11" s="96"/>
      <c r="C11" s="96"/>
      <c r="D11" s="92"/>
      <c r="E11" s="92"/>
      <c r="F11" s="92"/>
      <c r="G11" s="92"/>
      <c r="H11" s="94"/>
      <c r="I11" s="85"/>
    </row>
    <row r="12" spans="1:9" s="4" customFormat="1">
      <c r="A12" s="95"/>
      <c r="B12" s="96"/>
      <c r="C12" s="96"/>
      <c r="D12" s="92"/>
      <c r="E12" s="92"/>
      <c r="F12" s="92"/>
      <c r="G12" s="92"/>
      <c r="H12" s="94"/>
      <c r="I12" s="85"/>
    </row>
    <row r="13" spans="1:9">
      <c r="A13" s="9" t="s">
        <v>2</v>
      </c>
      <c r="G13" s="65"/>
      <c r="H13" s="61">
        <f>SUM(H10:H12)</f>
        <v>0</v>
      </c>
    </row>
    <row r="15" spans="1:9">
      <c r="A15" s="549" t="s">
        <v>12</v>
      </c>
      <c r="B15" s="549"/>
      <c r="C15" s="549"/>
      <c r="D15" s="549"/>
      <c r="E15" s="549"/>
      <c r="F15" s="549"/>
      <c r="G15" s="549"/>
      <c r="H15" s="549"/>
    </row>
  </sheetData>
  <mergeCells count="6">
    <mergeCell ref="A7:H7"/>
    <mergeCell ref="A2:H2"/>
    <mergeCell ref="A15:H15"/>
    <mergeCell ref="A5:H5"/>
    <mergeCell ref="A4:H4"/>
    <mergeCell ref="A6:H6"/>
  </mergeCells>
  <phoneticPr fontId="21" type="noConversion"/>
  <pageMargins left="0.511811023622047" right="0.31496062992126" top="0.16" bottom="0" header="0" footer="0"/>
  <pageSetup paperSize="9" scale="98" orientation="landscape" horizontalDpi="200" verticalDpi="200"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17"/>
  <sheetViews>
    <sheetView topLeftCell="A7" zoomScaleNormal="130" workbookViewId="0">
      <selection activeCell="D20" sqref="D20"/>
    </sheetView>
  </sheetViews>
  <sheetFormatPr defaultColWidth="8.88671875" defaultRowHeight="14.4"/>
  <cols>
    <col min="1" max="1" width="34.109375" style="2" customWidth="1"/>
    <col min="2" max="2" width="17.44140625" style="7" customWidth="1"/>
    <col min="3" max="3" width="12.109375" style="7" customWidth="1"/>
    <col min="4" max="5" width="14.6640625" style="7" customWidth="1"/>
    <col min="6" max="6" width="16.44140625" style="1" customWidth="1"/>
    <col min="7" max="7" width="19.33203125" style="1" customWidth="1"/>
    <col min="9" max="9" width="20.6640625" customWidth="1"/>
  </cols>
  <sheetData>
    <row r="2" spans="1:9" s="4" customFormat="1" ht="15" customHeight="1">
      <c r="A2" s="500" t="s">
        <v>155</v>
      </c>
      <c r="B2" s="545"/>
      <c r="C2" s="545"/>
      <c r="D2" s="545"/>
      <c r="E2" s="545"/>
      <c r="F2" s="545"/>
      <c r="G2" s="545"/>
      <c r="H2" s="546"/>
    </row>
    <row r="3" spans="1:9" s="4" customFormat="1" ht="15" customHeight="1">
      <c r="A3" s="12"/>
      <c r="B3" s="12"/>
      <c r="C3" s="12"/>
      <c r="D3" s="12"/>
      <c r="E3" s="12"/>
      <c r="F3" s="12"/>
      <c r="G3" s="3"/>
    </row>
    <row r="4" spans="1:9" s="4" customFormat="1" ht="15" customHeight="1">
      <c r="A4" s="505" t="s">
        <v>45</v>
      </c>
      <c r="B4" s="508"/>
      <c r="C4" s="508"/>
      <c r="D4" s="508"/>
      <c r="E4" s="508"/>
      <c r="F4" s="508"/>
      <c r="G4" s="508"/>
      <c r="H4" s="509"/>
    </row>
    <row r="5" spans="1:9" s="4" customFormat="1" ht="15" customHeight="1">
      <c r="A5" s="505" t="s">
        <v>48</v>
      </c>
      <c r="B5" s="508"/>
      <c r="C5" s="508"/>
      <c r="D5" s="508"/>
      <c r="E5" s="508"/>
      <c r="F5" s="508"/>
      <c r="G5" s="508"/>
      <c r="H5" s="509"/>
    </row>
    <row r="6" spans="1:9" s="4" customFormat="1" ht="51.75" customHeight="1">
      <c r="A6" s="557" t="s">
        <v>110</v>
      </c>
      <c r="B6" s="558"/>
      <c r="C6" s="558"/>
      <c r="D6" s="558"/>
      <c r="E6" s="558"/>
      <c r="F6" s="558"/>
      <c r="G6" s="558"/>
      <c r="H6" s="559"/>
    </row>
    <row r="7" spans="1:9" s="4" customFormat="1" ht="147" customHeight="1">
      <c r="A7" s="554" t="s">
        <v>111</v>
      </c>
      <c r="B7" s="555"/>
      <c r="C7" s="555"/>
      <c r="D7" s="555"/>
      <c r="E7" s="555"/>
      <c r="F7" s="555"/>
      <c r="G7" s="555"/>
      <c r="H7" s="556"/>
    </row>
    <row r="8" spans="1:9" s="4" customFormat="1" ht="17.25" customHeight="1">
      <c r="A8" s="554" t="s">
        <v>112</v>
      </c>
      <c r="B8" s="555"/>
      <c r="C8" s="555"/>
      <c r="D8" s="555"/>
      <c r="E8" s="555"/>
      <c r="F8" s="555"/>
      <c r="G8" s="555"/>
      <c r="H8" s="556"/>
    </row>
    <row r="9" spans="1:9" s="4" customFormat="1">
      <c r="A9" s="5"/>
      <c r="B9" s="6"/>
      <c r="C9" s="6"/>
      <c r="D9" s="6"/>
      <c r="E9" s="6"/>
      <c r="F9" s="5"/>
      <c r="G9" s="3"/>
    </row>
    <row r="10" spans="1:9" ht="55.2">
      <c r="A10" s="46" t="s">
        <v>93</v>
      </c>
      <c r="B10" s="46" t="s">
        <v>25</v>
      </c>
      <c r="C10" s="46" t="s">
        <v>94</v>
      </c>
      <c r="D10" s="46" t="s">
        <v>95</v>
      </c>
      <c r="E10" s="46" t="s">
        <v>113</v>
      </c>
      <c r="F10" s="46" t="s">
        <v>96</v>
      </c>
      <c r="G10" s="47" t="s">
        <v>54</v>
      </c>
      <c r="H10" s="47" t="s">
        <v>24</v>
      </c>
      <c r="I10" s="82" t="s">
        <v>202</v>
      </c>
    </row>
    <row r="11" spans="1:9">
      <c r="A11" s="95"/>
      <c r="B11" s="96"/>
      <c r="C11" s="96"/>
      <c r="D11" s="92"/>
      <c r="E11" s="92"/>
      <c r="F11" s="92"/>
      <c r="G11" s="92"/>
      <c r="H11" s="94"/>
      <c r="I11" s="85"/>
    </row>
    <row r="12" spans="1:9">
      <c r="A12" s="95"/>
      <c r="B12" s="96"/>
      <c r="C12" s="96"/>
      <c r="D12" s="92"/>
      <c r="E12" s="92"/>
      <c r="F12" s="92"/>
      <c r="G12" s="92"/>
      <c r="H12" s="94"/>
      <c r="I12" s="85"/>
    </row>
    <row r="13" spans="1:9">
      <c r="A13" s="95"/>
      <c r="B13" s="96"/>
      <c r="C13" s="96"/>
      <c r="D13" s="92"/>
      <c r="E13" s="92"/>
      <c r="F13" s="92"/>
      <c r="G13" s="92"/>
      <c r="H13" s="94"/>
      <c r="I13" s="85"/>
    </row>
    <row r="14" spans="1:9">
      <c r="A14" s="9" t="s">
        <v>2</v>
      </c>
      <c r="F14" s="7"/>
      <c r="G14" s="65"/>
      <c r="H14" s="61">
        <f>SUM(H11:H13)</f>
        <v>0</v>
      </c>
    </row>
    <row r="15" spans="1:9">
      <c r="F15" s="7"/>
      <c r="G15" s="7"/>
      <c r="H15" s="1"/>
    </row>
    <row r="16" spans="1:9" ht="15" customHeight="1">
      <c r="A16" s="549" t="s">
        <v>12</v>
      </c>
      <c r="B16" s="549"/>
      <c r="C16" s="549"/>
      <c r="D16" s="549"/>
      <c r="E16" s="549"/>
      <c r="F16" s="549"/>
      <c r="G16" s="549"/>
      <c r="H16" s="549"/>
    </row>
    <row r="17" spans="6:8">
      <c r="F17" s="7"/>
      <c r="G17" s="7"/>
      <c r="H17" s="1"/>
    </row>
  </sheetData>
  <mergeCells count="7">
    <mergeCell ref="A5:H5"/>
    <mergeCell ref="A7:H7"/>
    <mergeCell ref="A8:H8"/>
    <mergeCell ref="A16:H16"/>
    <mergeCell ref="A2:H2"/>
    <mergeCell ref="A4:H4"/>
    <mergeCell ref="A6:H6"/>
  </mergeCells>
  <phoneticPr fontId="21" type="noConversion"/>
  <pageMargins left="0.511811023622047" right="0.31496062992126" top="0.16" bottom="0" header="0" footer="0"/>
  <pageSetup paperSize="9" orientation="landscape" horizontalDpi="200" verticalDpi="200" r:id="rId1"/>
</worksheet>
</file>

<file path=xl/worksheets/sheet15.xml><?xml version="1.0" encoding="utf-8"?>
<worksheet xmlns="http://schemas.openxmlformats.org/spreadsheetml/2006/main" xmlns:r="http://schemas.openxmlformats.org/officeDocument/2006/relationships">
  <dimension ref="A2:I20"/>
  <sheetViews>
    <sheetView topLeftCell="A15" zoomScale="85" zoomScaleNormal="85" workbookViewId="0">
      <selection activeCell="H42" sqref="H42"/>
    </sheetView>
  </sheetViews>
  <sheetFormatPr defaultColWidth="8.88671875" defaultRowHeight="14.4"/>
  <cols>
    <col min="1" max="1" width="29.44140625" style="2" customWidth="1"/>
    <col min="2" max="2" width="11.6640625" style="7" customWidth="1"/>
    <col min="3" max="3" width="22.44140625" style="7" customWidth="1"/>
    <col min="4" max="4" width="23.88671875" style="7" customWidth="1"/>
    <col min="5" max="5" width="23.44140625" style="1" customWidth="1"/>
    <col min="6" max="6" width="12.33203125" customWidth="1"/>
    <col min="8" max="8" width="21.33203125" customWidth="1"/>
  </cols>
  <sheetData>
    <row r="2" spans="1:9" ht="15.75" customHeight="1">
      <c r="A2" s="500" t="s">
        <v>49</v>
      </c>
      <c r="B2" s="545"/>
      <c r="C2" s="545"/>
      <c r="D2" s="545"/>
      <c r="E2" s="545"/>
      <c r="F2" s="545"/>
      <c r="G2" s="546"/>
    </row>
    <row r="3" spans="1:9">
      <c r="A3" s="11"/>
      <c r="B3" s="11"/>
      <c r="C3" s="11"/>
      <c r="D3" s="11"/>
      <c r="E3" s="11"/>
    </row>
    <row r="4" spans="1:9" ht="15" customHeight="1">
      <c r="A4" s="505" t="s">
        <v>203</v>
      </c>
      <c r="B4" s="508"/>
      <c r="C4" s="508"/>
      <c r="D4" s="508"/>
      <c r="E4" s="508"/>
      <c r="F4" s="508"/>
      <c r="G4" s="509"/>
    </row>
    <row r="5" spans="1:9" ht="15" customHeight="1">
      <c r="A5" s="505" t="s">
        <v>50</v>
      </c>
      <c r="B5" s="508"/>
      <c r="C5" s="508"/>
      <c r="D5" s="508"/>
      <c r="E5" s="508"/>
      <c r="F5" s="508"/>
      <c r="G5" s="509"/>
    </row>
    <row r="6" spans="1:9" ht="15" customHeight="1">
      <c r="A6" s="560" t="s">
        <v>51</v>
      </c>
      <c r="B6" s="561"/>
      <c r="C6" s="561"/>
      <c r="D6" s="561"/>
      <c r="E6" s="561"/>
      <c r="F6" s="561"/>
      <c r="G6" s="562"/>
    </row>
    <row r="7" spans="1:9" ht="80.25" customHeight="1">
      <c r="A7" s="516" t="s">
        <v>117</v>
      </c>
      <c r="B7" s="517"/>
      <c r="C7" s="517"/>
      <c r="D7" s="517"/>
      <c r="E7" s="517"/>
      <c r="F7" s="517"/>
      <c r="G7" s="518"/>
    </row>
    <row r="8" spans="1:9">
      <c r="A8" s="5"/>
      <c r="B8" s="6"/>
      <c r="C8" s="6"/>
      <c r="D8" s="6"/>
      <c r="E8" s="5"/>
    </row>
    <row r="9" spans="1:9" ht="55.5" customHeight="1">
      <c r="A9" s="51" t="s">
        <v>22</v>
      </c>
      <c r="B9" s="48" t="s">
        <v>25</v>
      </c>
      <c r="C9" s="51" t="s">
        <v>114</v>
      </c>
      <c r="D9" s="74" t="s">
        <v>115</v>
      </c>
      <c r="E9" s="46" t="s">
        <v>116</v>
      </c>
      <c r="F9" s="51" t="s">
        <v>54</v>
      </c>
      <c r="G9" s="51" t="s">
        <v>7</v>
      </c>
      <c r="H9" s="82" t="s">
        <v>202</v>
      </c>
    </row>
    <row r="10" spans="1:9" ht="82.8">
      <c r="A10" s="100" t="s">
        <v>502</v>
      </c>
      <c r="B10" s="100" t="s">
        <v>213</v>
      </c>
      <c r="C10" s="100" t="s">
        <v>503</v>
      </c>
      <c r="D10" s="305" t="s">
        <v>504</v>
      </c>
      <c r="E10" s="377" t="s">
        <v>2136</v>
      </c>
      <c r="F10" s="99">
        <v>50</v>
      </c>
      <c r="G10" s="118">
        <v>50</v>
      </c>
      <c r="H10" s="161" t="s">
        <v>219</v>
      </c>
      <c r="I10" s="109"/>
    </row>
    <row r="11" spans="1:9" ht="55.2">
      <c r="A11" s="100" t="s">
        <v>502</v>
      </c>
      <c r="B11" s="100" t="s">
        <v>213</v>
      </c>
      <c r="C11" s="100" t="s">
        <v>427</v>
      </c>
      <c r="D11" s="305" t="s">
        <v>430</v>
      </c>
      <c r="E11" s="377" t="s">
        <v>505</v>
      </c>
      <c r="F11" s="99">
        <v>50</v>
      </c>
      <c r="G11" s="118">
        <v>50</v>
      </c>
      <c r="H11" s="161" t="s">
        <v>219</v>
      </c>
      <c r="I11" s="109"/>
    </row>
    <row r="12" spans="1:9" ht="220.8">
      <c r="A12" s="100" t="s">
        <v>683</v>
      </c>
      <c r="B12" s="100" t="s">
        <v>213</v>
      </c>
      <c r="C12" s="100" t="s">
        <v>267</v>
      </c>
      <c r="D12" s="305" t="s">
        <v>697</v>
      </c>
      <c r="E12" s="100" t="s">
        <v>698</v>
      </c>
      <c r="F12" s="99">
        <v>400</v>
      </c>
      <c r="G12" s="118">
        <v>200</v>
      </c>
      <c r="H12" s="161" t="s">
        <v>223</v>
      </c>
    </row>
    <row r="13" spans="1:9" ht="96.6">
      <c r="A13" s="100" t="s">
        <v>990</v>
      </c>
      <c r="B13" s="100" t="s">
        <v>213</v>
      </c>
      <c r="C13" s="101" t="s">
        <v>991</v>
      </c>
      <c r="D13" s="305" t="s">
        <v>992</v>
      </c>
      <c r="E13" s="101" t="s">
        <v>698</v>
      </c>
      <c r="F13" s="99">
        <v>400</v>
      </c>
      <c r="G13" s="118">
        <v>100</v>
      </c>
      <c r="H13" s="161" t="s">
        <v>227</v>
      </c>
    </row>
    <row r="14" spans="1:9" ht="409.6">
      <c r="A14" s="100" t="s">
        <v>1403</v>
      </c>
      <c r="B14" s="100" t="s">
        <v>213</v>
      </c>
      <c r="C14" s="101" t="s">
        <v>1404</v>
      </c>
      <c r="D14" s="305" t="s">
        <v>1405</v>
      </c>
      <c r="E14" s="101" t="s">
        <v>1406</v>
      </c>
      <c r="F14" s="99">
        <v>400</v>
      </c>
      <c r="G14" s="118">
        <v>100</v>
      </c>
      <c r="H14" s="161" t="s">
        <v>234</v>
      </c>
    </row>
    <row r="15" spans="1:9" ht="41.4">
      <c r="A15" s="100" t="s">
        <v>1623</v>
      </c>
      <c r="B15" s="100" t="s">
        <v>213</v>
      </c>
      <c r="C15" s="101" t="s">
        <v>1998</v>
      </c>
      <c r="D15" s="305" t="s">
        <v>1999</v>
      </c>
      <c r="E15" s="378" t="s">
        <v>2000</v>
      </c>
      <c r="F15" s="99">
        <v>200</v>
      </c>
      <c r="G15" s="99">
        <v>200</v>
      </c>
      <c r="H15" s="161" t="s">
        <v>1584</v>
      </c>
      <c r="I15" s="109"/>
    </row>
    <row r="16" spans="1:9" ht="27.6">
      <c r="A16" s="119" t="s">
        <v>1219</v>
      </c>
      <c r="B16" s="116" t="s">
        <v>213</v>
      </c>
      <c r="C16" s="119" t="s">
        <v>2001</v>
      </c>
      <c r="D16" s="310" t="s">
        <v>2002</v>
      </c>
      <c r="E16" s="379" t="s">
        <v>2003</v>
      </c>
      <c r="F16" s="116">
        <v>50</v>
      </c>
      <c r="G16" s="116">
        <f>F16</f>
        <v>50</v>
      </c>
      <c r="H16" s="161" t="s">
        <v>1588</v>
      </c>
      <c r="I16" s="109"/>
    </row>
    <row r="17" spans="1:9" ht="41.4">
      <c r="A17" s="100" t="s">
        <v>1463</v>
      </c>
      <c r="B17" s="99" t="s">
        <v>213</v>
      </c>
      <c r="C17" s="101" t="s">
        <v>1998</v>
      </c>
      <c r="D17" s="118" t="s">
        <v>1999</v>
      </c>
      <c r="E17" s="378" t="s">
        <v>2000</v>
      </c>
      <c r="F17" s="99">
        <v>200</v>
      </c>
      <c r="G17" s="99">
        <v>200</v>
      </c>
      <c r="H17" s="161" t="s">
        <v>1463</v>
      </c>
      <c r="I17" s="109"/>
    </row>
    <row r="18" spans="1:9">
      <c r="A18" s="9" t="s">
        <v>2</v>
      </c>
      <c r="E18" s="7"/>
      <c r="F18" s="65"/>
      <c r="G18" s="61">
        <f>SUM(G10:G17)</f>
        <v>950</v>
      </c>
    </row>
    <row r="19" spans="1:9">
      <c r="E19" s="7"/>
      <c r="F19" s="7"/>
      <c r="G19" s="1"/>
    </row>
    <row r="20" spans="1:9">
      <c r="A20" s="549" t="s">
        <v>12</v>
      </c>
      <c r="B20" s="549"/>
      <c r="C20" s="549"/>
      <c r="D20" s="549"/>
      <c r="E20" s="549"/>
      <c r="F20" s="549"/>
      <c r="G20" s="549"/>
    </row>
  </sheetData>
  <mergeCells count="6">
    <mergeCell ref="A7:G7"/>
    <mergeCell ref="A20:G20"/>
    <mergeCell ref="A2:G2"/>
    <mergeCell ref="A4:G4"/>
    <mergeCell ref="A5:G5"/>
    <mergeCell ref="A6:G6"/>
  </mergeCells>
  <phoneticPr fontId="21" type="noConversion"/>
  <hyperlinks>
    <hyperlink ref="E15" r:id="rId1"/>
    <hyperlink ref="E17" r:id="rId2"/>
    <hyperlink ref="E10" r:id="rId3"/>
    <hyperlink ref="E11" r:id="rId4"/>
    <hyperlink ref="E16" r:id="rId5"/>
  </hyperlinks>
  <pageMargins left="0.511811023622047" right="0.31496062992126" top="0.16" bottom="0" header="0" footer="0"/>
  <pageSetup paperSize="9" orientation="landscape" horizontalDpi="200" verticalDpi="200" r:id="rId6"/>
</worksheet>
</file>

<file path=xl/worksheets/sheet16.xml><?xml version="1.0" encoding="utf-8"?>
<worksheet xmlns="http://schemas.openxmlformats.org/spreadsheetml/2006/main" xmlns:r="http://schemas.openxmlformats.org/officeDocument/2006/relationships">
  <dimension ref="A2:I37"/>
  <sheetViews>
    <sheetView topLeftCell="A34" zoomScaleNormal="130" workbookViewId="0">
      <selection activeCell="H15" sqref="H15"/>
    </sheetView>
  </sheetViews>
  <sheetFormatPr defaultColWidth="8.88671875" defaultRowHeight="14.4"/>
  <cols>
    <col min="1" max="1" width="23.6640625" style="2" customWidth="1"/>
    <col min="2" max="2" width="10.88671875" style="2" customWidth="1"/>
    <col min="3" max="3" width="30" style="7" customWidth="1"/>
    <col min="4" max="4" width="22.6640625" style="7" customWidth="1"/>
    <col min="5" max="5" width="17.6640625" style="7" customWidth="1"/>
    <col min="6" max="6" width="16.109375" style="7" customWidth="1"/>
    <col min="7" max="7" width="13.6640625" style="1" customWidth="1"/>
    <col min="8" max="8" width="20.88671875" customWidth="1"/>
  </cols>
  <sheetData>
    <row r="2" spans="1:9" s="4" customFormat="1" ht="15.6">
      <c r="A2" s="500" t="s">
        <v>121</v>
      </c>
      <c r="B2" s="563"/>
      <c r="C2" s="563"/>
      <c r="D2" s="563"/>
      <c r="E2" s="563"/>
      <c r="F2" s="563"/>
      <c r="G2" s="564"/>
    </row>
    <row r="3" spans="1:9" s="4" customFormat="1" ht="15.6">
      <c r="A3" s="13"/>
      <c r="B3" s="13"/>
      <c r="C3" s="13"/>
      <c r="D3" s="13"/>
      <c r="E3" s="13"/>
      <c r="F3" s="13"/>
      <c r="G3" s="13"/>
    </row>
    <row r="4" spans="1:9" s="4" customFormat="1">
      <c r="A4" s="512" t="s">
        <v>52</v>
      </c>
      <c r="B4" s="512"/>
      <c r="C4" s="512"/>
      <c r="D4" s="512"/>
      <c r="E4" s="512"/>
      <c r="F4" s="512"/>
      <c r="G4" s="512"/>
    </row>
    <row r="5" spans="1:9" s="4" customFormat="1">
      <c r="A5" s="512" t="s">
        <v>119</v>
      </c>
      <c r="B5" s="512"/>
      <c r="C5" s="512"/>
      <c r="D5" s="512"/>
      <c r="E5" s="512"/>
      <c r="F5" s="512"/>
      <c r="G5" s="512"/>
    </row>
    <row r="6" spans="1:9" s="4" customFormat="1" ht="80.25" customHeight="1">
      <c r="A6" s="516" t="s">
        <v>122</v>
      </c>
      <c r="B6" s="517"/>
      <c r="C6" s="517"/>
      <c r="D6" s="517"/>
      <c r="E6" s="517"/>
      <c r="F6" s="517"/>
      <c r="G6" s="518"/>
    </row>
    <row r="7" spans="1:9" s="4" customFormat="1" ht="53.25" customHeight="1">
      <c r="A7" s="565" t="s">
        <v>123</v>
      </c>
      <c r="B7" s="517"/>
      <c r="C7" s="517"/>
      <c r="D7" s="517"/>
      <c r="E7" s="517"/>
      <c r="F7" s="517"/>
      <c r="G7" s="518"/>
    </row>
    <row r="8" spans="1:9" s="4" customFormat="1">
      <c r="A8" s="5"/>
      <c r="B8" s="5"/>
      <c r="C8" s="6"/>
      <c r="D8" s="6"/>
      <c r="E8" s="6"/>
      <c r="F8" s="6"/>
      <c r="G8" s="5"/>
    </row>
    <row r="9" spans="1:9" s="4" customFormat="1" ht="27.6">
      <c r="A9" s="49" t="s">
        <v>22</v>
      </c>
      <c r="B9" s="48" t="s">
        <v>25</v>
      </c>
      <c r="C9" s="53" t="s">
        <v>120</v>
      </c>
      <c r="D9" s="53" t="s">
        <v>124</v>
      </c>
      <c r="E9" s="53" t="s">
        <v>125</v>
      </c>
      <c r="F9" s="53" t="s">
        <v>54</v>
      </c>
      <c r="G9" s="53" t="s">
        <v>24</v>
      </c>
      <c r="H9" s="82" t="s">
        <v>202</v>
      </c>
    </row>
    <row r="10" spans="1:9" ht="27.6">
      <c r="A10" s="100" t="s">
        <v>249</v>
      </c>
      <c r="B10" s="99" t="s">
        <v>213</v>
      </c>
      <c r="C10" s="101" t="s">
        <v>265</v>
      </c>
      <c r="D10" s="101" t="s">
        <v>266</v>
      </c>
      <c r="E10" s="99">
        <v>42900</v>
      </c>
      <c r="F10" s="98">
        <v>50</v>
      </c>
      <c r="G10" s="118">
        <v>50</v>
      </c>
      <c r="H10" s="161" t="s">
        <v>215</v>
      </c>
    </row>
    <row r="11" spans="1:9" ht="27.6">
      <c r="A11" s="100" t="s">
        <v>249</v>
      </c>
      <c r="B11" s="99" t="s">
        <v>213</v>
      </c>
      <c r="C11" s="101" t="s">
        <v>267</v>
      </c>
      <c r="D11" s="101" t="s">
        <v>268</v>
      </c>
      <c r="E11" s="99">
        <v>43025</v>
      </c>
      <c r="F11" s="98">
        <v>25</v>
      </c>
      <c r="G11" s="118">
        <v>25</v>
      </c>
      <c r="H11" s="161" t="s">
        <v>215</v>
      </c>
    </row>
    <row r="12" spans="1:9" ht="41.4">
      <c r="A12" s="100" t="s">
        <v>278</v>
      </c>
      <c r="B12" s="99" t="s">
        <v>213</v>
      </c>
      <c r="C12" s="101" t="s">
        <v>279</v>
      </c>
      <c r="D12" s="101" t="s">
        <v>280</v>
      </c>
      <c r="E12" s="99">
        <v>43075</v>
      </c>
      <c r="F12" s="98">
        <v>25</v>
      </c>
      <c r="G12" s="118">
        <v>25</v>
      </c>
      <c r="H12" s="161" t="s">
        <v>216</v>
      </c>
    </row>
    <row r="13" spans="1:9" ht="27.6">
      <c r="A13" s="100" t="s">
        <v>278</v>
      </c>
      <c r="B13" s="99" t="s">
        <v>213</v>
      </c>
      <c r="C13" s="101" t="s">
        <v>281</v>
      </c>
      <c r="D13" s="101" t="s">
        <v>268</v>
      </c>
      <c r="E13" s="99" t="s">
        <v>2146</v>
      </c>
      <c r="F13" s="98">
        <v>25</v>
      </c>
      <c r="G13" s="118">
        <v>25</v>
      </c>
      <c r="H13" s="161" t="s">
        <v>216</v>
      </c>
      <c r="I13" s="109"/>
    </row>
    <row r="14" spans="1:9" ht="27.6">
      <c r="A14" s="100" t="s">
        <v>407</v>
      </c>
      <c r="B14" s="99" t="s">
        <v>213</v>
      </c>
      <c r="C14" s="101" t="s">
        <v>267</v>
      </c>
      <c r="D14" s="101" t="s">
        <v>408</v>
      </c>
      <c r="E14" s="99">
        <v>43040</v>
      </c>
      <c r="F14" s="98">
        <v>25</v>
      </c>
      <c r="G14" s="118">
        <v>25</v>
      </c>
      <c r="H14" s="161" t="s">
        <v>218</v>
      </c>
    </row>
    <row r="15" spans="1:9" ht="110.4">
      <c r="A15" s="100" t="s">
        <v>539</v>
      </c>
      <c r="B15" s="99" t="s">
        <v>213</v>
      </c>
      <c r="C15" s="101" t="s">
        <v>2137</v>
      </c>
      <c r="D15" s="101" t="s">
        <v>546</v>
      </c>
      <c r="E15" s="99">
        <v>43012</v>
      </c>
      <c r="F15" s="98">
        <v>25</v>
      </c>
      <c r="G15" s="118">
        <v>25</v>
      </c>
      <c r="H15" s="161" t="s">
        <v>220</v>
      </c>
    </row>
    <row r="16" spans="1:9" ht="82.8">
      <c r="A16" s="100" t="s">
        <v>539</v>
      </c>
      <c r="B16" s="99" t="s">
        <v>213</v>
      </c>
      <c r="C16" s="101" t="s">
        <v>547</v>
      </c>
      <c r="D16" s="101" t="s">
        <v>548</v>
      </c>
      <c r="E16" s="99">
        <v>43083</v>
      </c>
      <c r="F16" s="98">
        <v>25</v>
      </c>
      <c r="G16" s="118">
        <v>25</v>
      </c>
      <c r="H16" s="161" t="s">
        <v>220</v>
      </c>
    </row>
    <row r="17" spans="1:9" ht="27.6">
      <c r="A17" s="100" t="s">
        <v>576</v>
      </c>
      <c r="B17" s="99" t="s">
        <v>213</v>
      </c>
      <c r="C17" s="101" t="s">
        <v>577</v>
      </c>
      <c r="D17" s="101" t="s">
        <v>580</v>
      </c>
      <c r="E17" s="99" t="s">
        <v>583</v>
      </c>
      <c r="F17" s="98">
        <v>50</v>
      </c>
      <c r="G17" s="118">
        <v>50</v>
      </c>
      <c r="H17" s="161" t="s">
        <v>221</v>
      </c>
    </row>
    <row r="18" spans="1:9" ht="27.6">
      <c r="A18" s="100" t="s">
        <v>576</v>
      </c>
      <c r="B18" s="99" t="s">
        <v>213</v>
      </c>
      <c r="C18" s="101" t="s">
        <v>578</v>
      </c>
      <c r="D18" s="101" t="s">
        <v>581</v>
      </c>
      <c r="E18" s="99" t="s">
        <v>584</v>
      </c>
      <c r="F18" s="98">
        <v>50</v>
      </c>
      <c r="G18" s="118">
        <v>50</v>
      </c>
      <c r="H18" s="161" t="s">
        <v>221</v>
      </c>
    </row>
    <row r="19" spans="1:9" ht="41.4">
      <c r="A19" s="100" t="s">
        <v>576</v>
      </c>
      <c r="B19" s="99" t="s">
        <v>213</v>
      </c>
      <c r="C19" s="101" t="s">
        <v>579</v>
      </c>
      <c r="D19" s="101" t="s">
        <v>582</v>
      </c>
      <c r="E19" s="99" t="s">
        <v>585</v>
      </c>
      <c r="F19" s="98">
        <v>50</v>
      </c>
      <c r="G19" s="118">
        <v>50</v>
      </c>
      <c r="H19" s="161" t="s">
        <v>221</v>
      </c>
    </row>
    <row r="20" spans="1:9" ht="27.6">
      <c r="A20" s="100" t="s">
        <v>752</v>
      </c>
      <c r="B20" s="99" t="s">
        <v>213</v>
      </c>
      <c r="C20" s="101" t="s">
        <v>267</v>
      </c>
      <c r="D20" s="101" t="s">
        <v>698</v>
      </c>
      <c r="E20" s="99">
        <v>42765</v>
      </c>
      <c r="F20" s="98">
        <v>25</v>
      </c>
      <c r="G20" s="118">
        <v>25</v>
      </c>
      <c r="H20" s="161" t="s">
        <v>224</v>
      </c>
      <c r="I20" s="109"/>
    </row>
    <row r="21" spans="1:9" ht="27.6">
      <c r="A21" s="100" t="s">
        <v>752</v>
      </c>
      <c r="B21" s="99" t="s">
        <v>213</v>
      </c>
      <c r="C21" s="101" t="s">
        <v>267</v>
      </c>
      <c r="D21" s="101" t="s">
        <v>698</v>
      </c>
      <c r="E21" s="99">
        <v>42885</v>
      </c>
      <c r="F21" s="98">
        <v>25</v>
      </c>
      <c r="G21" s="118">
        <v>0</v>
      </c>
      <c r="H21" s="161" t="s">
        <v>224</v>
      </c>
      <c r="I21" s="109"/>
    </row>
    <row r="22" spans="1:9" ht="27.6">
      <c r="A22" s="100" t="s">
        <v>752</v>
      </c>
      <c r="B22" s="99" t="s">
        <v>213</v>
      </c>
      <c r="C22" s="101" t="s">
        <v>753</v>
      </c>
      <c r="D22" s="101"/>
      <c r="E22" s="99">
        <v>42985</v>
      </c>
      <c r="F22" s="98">
        <v>50</v>
      </c>
      <c r="G22" s="118">
        <v>50</v>
      </c>
      <c r="H22" s="161" t="s">
        <v>224</v>
      </c>
      <c r="I22" s="109"/>
    </row>
    <row r="23" spans="1:9" ht="27.6">
      <c r="A23" s="100" t="s">
        <v>752</v>
      </c>
      <c r="B23" s="99" t="s">
        <v>213</v>
      </c>
      <c r="C23" s="101" t="s">
        <v>267</v>
      </c>
      <c r="D23" s="101" t="s">
        <v>698</v>
      </c>
      <c r="E23" s="99">
        <v>43008</v>
      </c>
      <c r="F23" s="98">
        <v>25</v>
      </c>
      <c r="G23" s="118">
        <v>0</v>
      </c>
      <c r="H23" s="161" t="s">
        <v>224</v>
      </c>
      <c r="I23" s="109"/>
    </row>
    <row r="24" spans="1:9" ht="27.6">
      <c r="A24" s="100" t="s">
        <v>752</v>
      </c>
      <c r="B24" s="99" t="s">
        <v>213</v>
      </c>
      <c r="C24" s="101" t="s">
        <v>267</v>
      </c>
      <c r="D24" s="101" t="s">
        <v>698</v>
      </c>
      <c r="E24" s="99">
        <v>43069</v>
      </c>
      <c r="F24" s="98">
        <v>25</v>
      </c>
      <c r="G24" s="118">
        <v>0</v>
      </c>
      <c r="H24" s="161" t="s">
        <v>224</v>
      </c>
      <c r="I24" s="109"/>
    </row>
    <row r="25" spans="1:9">
      <c r="A25" s="100" t="s">
        <v>752</v>
      </c>
      <c r="B25" s="99" t="s">
        <v>213</v>
      </c>
      <c r="C25" s="101" t="s">
        <v>754</v>
      </c>
      <c r="D25" s="101"/>
      <c r="E25" s="99">
        <v>43077</v>
      </c>
      <c r="F25" s="98">
        <v>50</v>
      </c>
      <c r="G25" s="118">
        <v>50</v>
      </c>
      <c r="H25" s="161" t="s">
        <v>224</v>
      </c>
      <c r="I25" s="109"/>
    </row>
    <row r="26" spans="1:9" ht="55.2">
      <c r="A26" s="100" t="s">
        <v>229</v>
      </c>
      <c r="B26" s="99" t="s">
        <v>213</v>
      </c>
      <c r="C26" s="101" t="s">
        <v>1104</v>
      </c>
      <c r="D26" s="101" t="s">
        <v>698</v>
      </c>
      <c r="E26" s="99" t="s">
        <v>1105</v>
      </c>
      <c r="F26" s="98">
        <v>25</v>
      </c>
      <c r="G26" s="118">
        <v>25</v>
      </c>
      <c r="H26" s="161" t="s">
        <v>229</v>
      </c>
      <c r="I26" s="109"/>
    </row>
    <row r="27" spans="1:9" ht="69">
      <c r="A27" s="100" t="s">
        <v>229</v>
      </c>
      <c r="B27" s="99" t="s">
        <v>213</v>
      </c>
      <c r="C27" s="101" t="s">
        <v>1106</v>
      </c>
      <c r="D27" s="101" t="s">
        <v>698</v>
      </c>
      <c r="E27" s="99" t="s">
        <v>1107</v>
      </c>
      <c r="F27" s="98">
        <v>25</v>
      </c>
      <c r="G27" s="118">
        <v>0</v>
      </c>
      <c r="H27" s="161" t="s">
        <v>229</v>
      </c>
      <c r="I27" s="109"/>
    </row>
    <row r="28" spans="1:9" ht="27.6">
      <c r="A28" s="100" t="s">
        <v>1211</v>
      </c>
      <c r="B28" s="99" t="s">
        <v>213</v>
      </c>
      <c r="C28" s="101" t="s">
        <v>1212</v>
      </c>
      <c r="D28" s="101" t="s">
        <v>1213</v>
      </c>
      <c r="E28" s="99">
        <v>42905</v>
      </c>
      <c r="F28" s="98">
        <v>25</v>
      </c>
      <c r="G28" s="118">
        <v>25</v>
      </c>
      <c r="H28" s="161" t="s">
        <v>232</v>
      </c>
    </row>
    <row r="29" spans="1:9" ht="41.4">
      <c r="A29" s="100" t="s">
        <v>1303</v>
      </c>
      <c r="B29" s="99" t="s">
        <v>213</v>
      </c>
      <c r="C29" s="101" t="s">
        <v>1304</v>
      </c>
      <c r="D29" s="101" t="s">
        <v>1305</v>
      </c>
      <c r="E29" s="99">
        <v>42948</v>
      </c>
      <c r="F29" s="98">
        <v>25</v>
      </c>
      <c r="G29" s="118">
        <v>25</v>
      </c>
      <c r="H29" s="161" t="s">
        <v>233</v>
      </c>
    </row>
    <row r="30" spans="1:9">
      <c r="A30" s="100" t="s">
        <v>2004</v>
      </c>
      <c r="B30" s="99" t="s">
        <v>213</v>
      </c>
      <c r="C30" s="100" t="s">
        <v>1449</v>
      </c>
      <c r="D30" s="376" t="s">
        <v>2005</v>
      </c>
      <c r="E30" s="218">
        <v>42897</v>
      </c>
      <c r="F30" s="98">
        <v>50</v>
      </c>
      <c r="G30" s="118">
        <v>50</v>
      </c>
      <c r="H30" s="161" t="s">
        <v>1584</v>
      </c>
    </row>
    <row r="31" spans="1:9" ht="41.4">
      <c r="A31" s="306" t="s">
        <v>1219</v>
      </c>
      <c r="B31" s="99" t="s">
        <v>213</v>
      </c>
      <c r="C31" s="307" t="s">
        <v>2006</v>
      </c>
      <c r="D31" s="101" t="s">
        <v>268</v>
      </c>
      <c r="E31" s="99" t="s">
        <v>2007</v>
      </c>
      <c r="F31" s="98">
        <v>25</v>
      </c>
      <c r="G31" s="118">
        <v>25</v>
      </c>
      <c r="H31" s="161" t="s">
        <v>1588</v>
      </c>
    </row>
    <row r="32" spans="1:9">
      <c r="A32" s="70"/>
      <c r="B32" s="70"/>
      <c r="C32" s="24"/>
      <c r="D32" s="24"/>
      <c r="E32" s="24"/>
      <c r="F32" s="24"/>
      <c r="G32" s="62">
        <f>SUM(G10:G31)</f>
        <v>625</v>
      </c>
    </row>
    <row r="34" spans="1:7" s="2" customFormat="1" ht="15" customHeight="1">
      <c r="A34" s="499" t="s">
        <v>12</v>
      </c>
      <c r="B34" s="499"/>
      <c r="C34" s="499"/>
      <c r="D34" s="499"/>
      <c r="E34" s="499"/>
      <c r="F34" s="499"/>
      <c r="G34" s="499"/>
    </row>
    <row r="35" spans="1:7">
      <c r="F35" s="1"/>
    </row>
    <row r="37" spans="1:7">
      <c r="D37" s="44"/>
      <c r="E37" s="44"/>
      <c r="F37" s="43"/>
      <c r="G37" s="43"/>
    </row>
  </sheetData>
  <mergeCells count="6">
    <mergeCell ref="A2:G2"/>
    <mergeCell ref="A5:G5"/>
    <mergeCell ref="A34:G34"/>
    <mergeCell ref="A4:G4"/>
    <mergeCell ref="A6:G6"/>
    <mergeCell ref="A7:G7"/>
  </mergeCells>
  <phoneticPr fontId="21" type="noConversion"/>
  <hyperlinks>
    <hyperlink ref="D30" r:id="rId1"/>
  </hyperlinks>
  <pageMargins left="0.511811023622047" right="0.31496062992126" top="0.16" bottom="0" header="0" footer="0"/>
  <pageSetup paperSize="9" orientation="landscape" horizontalDpi="200" verticalDpi="200" r:id="rId2"/>
</worksheet>
</file>

<file path=xl/worksheets/sheet17.xml><?xml version="1.0" encoding="utf-8"?>
<worksheet xmlns="http://schemas.openxmlformats.org/spreadsheetml/2006/main" xmlns:r="http://schemas.openxmlformats.org/officeDocument/2006/relationships">
  <dimension ref="A2:J51"/>
  <sheetViews>
    <sheetView topLeftCell="A5" zoomScaleNormal="130" workbookViewId="0">
      <selection activeCell="L10" sqref="L10"/>
    </sheetView>
  </sheetViews>
  <sheetFormatPr defaultColWidth="8.88671875" defaultRowHeight="14.4"/>
  <cols>
    <col min="1" max="1" width="25" style="2" customWidth="1"/>
    <col min="2" max="2" width="10.5546875" style="2" customWidth="1"/>
    <col min="3" max="3" width="23" style="7" customWidth="1"/>
    <col min="4" max="4" width="17" style="7" customWidth="1"/>
    <col min="5" max="5" width="16" style="7" customWidth="1"/>
    <col min="6" max="6" width="15.33203125" style="7" customWidth="1"/>
    <col min="7" max="7" width="9" style="7" customWidth="1"/>
    <col min="8" max="8" width="10.6640625" style="1" customWidth="1"/>
    <col min="9" max="9" width="10" style="336" customWidth="1"/>
    <col min="10" max="10" width="20.88671875" customWidth="1"/>
  </cols>
  <sheetData>
    <row r="2" spans="1:10" ht="15.6">
      <c r="A2" s="500" t="s">
        <v>126</v>
      </c>
      <c r="B2" s="533"/>
      <c r="C2" s="533"/>
      <c r="D2" s="533"/>
      <c r="E2" s="533"/>
      <c r="F2" s="533"/>
      <c r="G2" s="533"/>
      <c r="H2" s="533"/>
      <c r="I2" s="534"/>
    </row>
    <row r="3" spans="1:10" ht="15.6">
      <c r="A3" s="12"/>
      <c r="B3" s="12"/>
      <c r="C3" s="12"/>
      <c r="D3" s="12"/>
      <c r="E3" s="12"/>
      <c r="F3" s="12"/>
      <c r="G3" s="12"/>
      <c r="H3" s="12"/>
      <c r="I3" s="331"/>
    </row>
    <row r="4" spans="1:10">
      <c r="A4" s="560" t="s">
        <v>128</v>
      </c>
      <c r="B4" s="561"/>
      <c r="C4" s="561"/>
      <c r="D4" s="561"/>
      <c r="E4" s="561"/>
      <c r="F4" s="561"/>
      <c r="G4" s="561"/>
      <c r="H4" s="561"/>
      <c r="I4" s="562"/>
    </row>
    <row r="5" spans="1:10" ht="106.5" customHeight="1">
      <c r="A5" s="560" t="s">
        <v>129</v>
      </c>
      <c r="B5" s="561"/>
      <c r="C5" s="561"/>
      <c r="D5" s="561"/>
      <c r="E5" s="561"/>
      <c r="F5" s="561"/>
      <c r="G5" s="561"/>
      <c r="H5" s="561"/>
      <c r="I5" s="562"/>
    </row>
    <row r="6" spans="1:10" ht="93.75" customHeight="1">
      <c r="A6" s="560" t="s">
        <v>130</v>
      </c>
      <c r="B6" s="561"/>
      <c r="C6" s="561"/>
      <c r="D6" s="561"/>
      <c r="E6" s="561"/>
      <c r="F6" s="561"/>
      <c r="G6" s="561"/>
      <c r="H6" s="561"/>
      <c r="I6" s="562"/>
    </row>
    <row r="7" spans="1:10">
      <c r="A7" s="5"/>
      <c r="B7" s="5"/>
      <c r="C7" s="6"/>
      <c r="D7" s="6"/>
      <c r="E7" s="6"/>
      <c r="F7" s="6"/>
      <c r="G7" s="6"/>
      <c r="H7" s="6"/>
      <c r="I7" s="332"/>
    </row>
    <row r="8" spans="1:10" ht="82.8">
      <c r="A8" s="53" t="s">
        <v>22</v>
      </c>
      <c r="B8" s="48" t="s">
        <v>25</v>
      </c>
      <c r="C8" s="53" t="s">
        <v>101</v>
      </c>
      <c r="D8" s="53" t="s">
        <v>131</v>
      </c>
      <c r="E8" s="53" t="s">
        <v>127</v>
      </c>
      <c r="F8" s="53" t="s">
        <v>133</v>
      </c>
      <c r="G8" s="53" t="s">
        <v>132</v>
      </c>
      <c r="H8" s="53" t="s">
        <v>54</v>
      </c>
      <c r="I8" s="333" t="s">
        <v>7</v>
      </c>
      <c r="J8" s="82" t="s">
        <v>202</v>
      </c>
    </row>
    <row r="9" spans="1:10" ht="69">
      <c r="A9" s="100" t="s">
        <v>249</v>
      </c>
      <c r="B9" s="100" t="s">
        <v>213</v>
      </c>
      <c r="C9" s="101" t="s">
        <v>269</v>
      </c>
      <c r="D9" s="100" t="s">
        <v>270</v>
      </c>
      <c r="E9" s="100" t="s">
        <v>271</v>
      </c>
      <c r="F9" s="99" t="s">
        <v>272</v>
      </c>
      <c r="G9" s="99" t="s">
        <v>273</v>
      </c>
      <c r="H9" s="201">
        <v>25</v>
      </c>
      <c r="I9" s="369">
        <v>25</v>
      </c>
      <c r="J9" s="161" t="s">
        <v>215</v>
      </c>
    </row>
    <row r="10" spans="1:10" ht="41.4">
      <c r="A10" s="100" t="s">
        <v>278</v>
      </c>
      <c r="B10" s="100" t="s">
        <v>213</v>
      </c>
      <c r="C10" s="101" t="s">
        <v>282</v>
      </c>
      <c r="D10" s="100" t="s">
        <v>270</v>
      </c>
      <c r="E10" s="100" t="s">
        <v>283</v>
      </c>
      <c r="F10" s="99" t="s">
        <v>272</v>
      </c>
      <c r="G10" s="99" t="s">
        <v>284</v>
      </c>
      <c r="H10" s="201">
        <v>25</v>
      </c>
      <c r="I10" s="369">
        <v>25</v>
      </c>
      <c r="J10" s="161" t="s">
        <v>216</v>
      </c>
    </row>
    <row r="11" spans="1:10" ht="27.6">
      <c r="A11" s="100" t="s">
        <v>278</v>
      </c>
      <c r="B11" s="100" t="s">
        <v>213</v>
      </c>
      <c r="C11" s="101" t="s">
        <v>285</v>
      </c>
      <c r="D11" s="100" t="s">
        <v>270</v>
      </c>
      <c r="E11" s="100" t="s">
        <v>286</v>
      </c>
      <c r="F11" s="99" t="s">
        <v>272</v>
      </c>
      <c r="G11" s="99">
        <v>42867</v>
      </c>
      <c r="H11" s="201">
        <v>25</v>
      </c>
      <c r="I11" s="369">
        <v>25</v>
      </c>
      <c r="J11" s="161" t="s">
        <v>216</v>
      </c>
    </row>
    <row r="12" spans="1:10" ht="69">
      <c r="A12" s="100" t="s">
        <v>351</v>
      </c>
      <c r="B12" s="100" t="s">
        <v>352</v>
      </c>
      <c r="C12" s="101" t="s">
        <v>353</v>
      </c>
      <c r="D12" s="100" t="s">
        <v>354</v>
      </c>
      <c r="E12" s="100" t="s">
        <v>271</v>
      </c>
      <c r="F12" s="99" t="s">
        <v>272</v>
      </c>
      <c r="G12" s="99" t="s">
        <v>273</v>
      </c>
      <c r="H12" s="201">
        <v>25</v>
      </c>
      <c r="I12" s="369">
        <v>25</v>
      </c>
      <c r="J12" s="161" t="s">
        <v>217</v>
      </c>
    </row>
    <row r="13" spans="1:10" ht="82.8">
      <c r="A13" s="100" t="s">
        <v>409</v>
      </c>
      <c r="B13" s="100" t="s">
        <v>213</v>
      </c>
      <c r="C13" s="101" t="s">
        <v>410</v>
      </c>
      <c r="D13" s="100" t="s">
        <v>270</v>
      </c>
      <c r="E13" s="100" t="s">
        <v>373</v>
      </c>
      <c r="F13" s="99" t="s">
        <v>272</v>
      </c>
      <c r="G13" s="99" t="s">
        <v>273</v>
      </c>
      <c r="H13" s="201">
        <v>25</v>
      </c>
      <c r="I13" s="369">
        <v>25</v>
      </c>
      <c r="J13" s="161" t="s">
        <v>218</v>
      </c>
    </row>
    <row r="14" spans="1:10" ht="41.4">
      <c r="A14" s="100" t="s">
        <v>502</v>
      </c>
      <c r="B14" s="100" t="s">
        <v>352</v>
      </c>
      <c r="C14" s="101" t="s">
        <v>506</v>
      </c>
      <c r="D14" s="100" t="s">
        <v>354</v>
      </c>
      <c r="E14" s="100" t="s">
        <v>507</v>
      </c>
      <c r="F14" s="99" t="s">
        <v>508</v>
      </c>
      <c r="G14" s="99" t="s">
        <v>509</v>
      </c>
      <c r="H14" s="201">
        <v>25</v>
      </c>
      <c r="I14" s="369">
        <v>25</v>
      </c>
      <c r="J14" s="161" t="s">
        <v>219</v>
      </c>
    </row>
    <row r="15" spans="1:10" ht="41.4">
      <c r="A15" s="100" t="s">
        <v>544</v>
      </c>
      <c r="B15" s="100" t="s">
        <v>213</v>
      </c>
      <c r="C15" s="101" t="s">
        <v>545</v>
      </c>
      <c r="D15" s="100" t="s">
        <v>354</v>
      </c>
      <c r="E15" s="100" t="s">
        <v>283</v>
      </c>
      <c r="F15" s="99" t="s">
        <v>272</v>
      </c>
      <c r="G15" s="99" t="s">
        <v>541</v>
      </c>
      <c r="H15" s="201">
        <v>25</v>
      </c>
      <c r="I15" s="369">
        <v>25</v>
      </c>
      <c r="J15" s="161" t="s">
        <v>220</v>
      </c>
    </row>
    <row r="16" spans="1:10" ht="96.6">
      <c r="A16" s="100" t="s">
        <v>667</v>
      </c>
      <c r="B16" s="100" t="s">
        <v>213</v>
      </c>
      <c r="C16" s="101" t="s">
        <v>668</v>
      </c>
      <c r="D16" s="100" t="s">
        <v>270</v>
      </c>
      <c r="E16" s="100" t="s">
        <v>669</v>
      </c>
      <c r="F16" s="99" t="s">
        <v>272</v>
      </c>
      <c r="G16" s="99" t="s">
        <v>273</v>
      </c>
      <c r="H16" s="201">
        <v>25</v>
      </c>
      <c r="I16" s="369">
        <v>25</v>
      </c>
      <c r="J16" s="161" t="s">
        <v>222</v>
      </c>
    </row>
    <row r="17" spans="1:10" ht="41.4">
      <c r="A17" s="100" t="s">
        <v>683</v>
      </c>
      <c r="B17" s="100" t="s">
        <v>213</v>
      </c>
      <c r="C17" s="101" t="s">
        <v>696</v>
      </c>
      <c r="D17" s="100" t="s">
        <v>354</v>
      </c>
      <c r="E17" s="100" t="s">
        <v>507</v>
      </c>
      <c r="F17" s="99" t="s">
        <v>272</v>
      </c>
      <c r="G17" s="99" t="s">
        <v>273</v>
      </c>
      <c r="H17" s="201">
        <v>25</v>
      </c>
      <c r="I17" s="369">
        <v>25</v>
      </c>
      <c r="J17" s="161" t="s">
        <v>223</v>
      </c>
    </row>
    <row r="18" spans="1:10" ht="41.4">
      <c r="A18" s="100" t="s">
        <v>752</v>
      </c>
      <c r="B18" s="100" t="s">
        <v>213</v>
      </c>
      <c r="C18" s="101" t="s">
        <v>696</v>
      </c>
      <c r="D18" s="100" t="s">
        <v>354</v>
      </c>
      <c r="E18" s="100" t="s">
        <v>507</v>
      </c>
      <c r="F18" s="99" t="s">
        <v>508</v>
      </c>
      <c r="G18" s="99" t="s">
        <v>509</v>
      </c>
      <c r="H18" s="201">
        <v>25</v>
      </c>
      <c r="I18" s="369">
        <v>25</v>
      </c>
      <c r="J18" s="161" t="s">
        <v>224</v>
      </c>
    </row>
    <row r="19" spans="1:10" ht="55.2">
      <c r="A19" s="100" t="s">
        <v>756</v>
      </c>
      <c r="B19" s="100" t="s">
        <v>213</v>
      </c>
      <c r="C19" s="101" t="s">
        <v>776</v>
      </c>
      <c r="D19" s="100" t="s">
        <v>2012</v>
      </c>
      <c r="E19" s="100" t="s">
        <v>507</v>
      </c>
      <c r="F19" s="99" t="s">
        <v>272</v>
      </c>
      <c r="G19" s="99" t="s">
        <v>273</v>
      </c>
      <c r="H19" s="201">
        <v>25</v>
      </c>
      <c r="I19" s="369">
        <v>25</v>
      </c>
      <c r="J19" s="161" t="s">
        <v>225</v>
      </c>
    </row>
    <row r="20" spans="1:10" ht="110.4">
      <c r="A20" s="100" t="s">
        <v>990</v>
      </c>
      <c r="B20" s="100" t="s">
        <v>213</v>
      </c>
      <c r="C20" s="101" t="s">
        <v>993</v>
      </c>
      <c r="D20" s="100" t="s">
        <v>354</v>
      </c>
      <c r="E20" s="100" t="s">
        <v>507</v>
      </c>
      <c r="F20" s="99" t="s">
        <v>994</v>
      </c>
      <c r="G20" s="99" t="s">
        <v>273</v>
      </c>
      <c r="H20" s="201">
        <v>50</v>
      </c>
      <c r="I20" s="369">
        <v>50</v>
      </c>
      <c r="J20" s="161" t="s">
        <v>227</v>
      </c>
    </row>
    <row r="21" spans="1:10" ht="110.4">
      <c r="A21" s="100" t="s">
        <v>1077</v>
      </c>
      <c r="B21" s="100" t="s">
        <v>213</v>
      </c>
      <c r="C21" s="101" t="s">
        <v>1078</v>
      </c>
      <c r="D21" s="100" t="s">
        <v>354</v>
      </c>
      <c r="E21" s="100" t="s">
        <v>507</v>
      </c>
      <c r="F21" s="99" t="s">
        <v>1079</v>
      </c>
      <c r="G21" s="99" t="s">
        <v>273</v>
      </c>
      <c r="H21" s="201">
        <v>25</v>
      </c>
      <c r="I21" s="369">
        <v>25</v>
      </c>
      <c r="J21" s="161" t="s">
        <v>228</v>
      </c>
    </row>
    <row r="22" spans="1:10" ht="110.4">
      <c r="A22" s="100" t="s">
        <v>1108</v>
      </c>
      <c r="B22" s="100" t="s">
        <v>213</v>
      </c>
      <c r="C22" s="101" t="s">
        <v>1078</v>
      </c>
      <c r="D22" s="100" t="s">
        <v>354</v>
      </c>
      <c r="E22" s="100" t="s">
        <v>507</v>
      </c>
      <c r="F22" s="99" t="s">
        <v>1079</v>
      </c>
      <c r="G22" s="99" t="s">
        <v>273</v>
      </c>
      <c r="H22" s="201">
        <v>25</v>
      </c>
      <c r="I22" s="369">
        <v>25</v>
      </c>
      <c r="J22" s="161" t="s">
        <v>229</v>
      </c>
    </row>
    <row r="23" spans="1:10" ht="96.6">
      <c r="A23" s="100" t="s">
        <v>1154</v>
      </c>
      <c r="B23" s="100" t="s">
        <v>213</v>
      </c>
      <c r="C23" s="101" t="s">
        <v>1155</v>
      </c>
      <c r="D23" s="100" t="s">
        <v>1156</v>
      </c>
      <c r="E23" s="100" t="s">
        <v>669</v>
      </c>
      <c r="F23" s="99" t="s">
        <v>1157</v>
      </c>
      <c r="G23" s="99" t="s">
        <v>1158</v>
      </c>
      <c r="H23" s="201">
        <v>25</v>
      </c>
      <c r="I23" s="369">
        <v>25</v>
      </c>
      <c r="J23" s="161" t="s">
        <v>230</v>
      </c>
    </row>
    <row r="24" spans="1:10" ht="96.6">
      <c r="A24" s="100" t="s">
        <v>1194</v>
      </c>
      <c r="B24" s="100" t="s">
        <v>213</v>
      </c>
      <c r="C24" s="101" t="s">
        <v>668</v>
      </c>
      <c r="D24" s="100" t="s">
        <v>270</v>
      </c>
      <c r="E24" s="100" t="s">
        <v>669</v>
      </c>
      <c r="F24" s="99" t="s">
        <v>272</v>
      </c>
      <c r="G24" s="99" t="s">
        <v>273</v>
      </c>
      <c r="H24" s="201">
        <v>25</v>
      </c>
      <c r="I24" s="369">
        <v>25</v>
      </c>
      <c r="J24" s="161" t="s">
        <v>231</v>
      </c>
    </row>
    <row r="25" spans="1:10" ht="69">
      <c r="A25" s="100" t="s">
        <v>1211</v>
      </c>
      <c r="B25" s="100" t="s">
        <v>213</v>
      </c>
      <c r="C25" s="101" t="s">
        <v>1214</v>
      </c>
      <c r="D25" s="100" t="s">
        <v>1215</v>
      </c>
      <c r="E25" s="100" t="s">
        <v>271</v>
      </c>
      <c r="F25" s="99" t="s">
        <v>272</v>
      </c>
      <c r="G25" s="99">
        <v>42856</v>
      </c>
      <c r="H25" s="201">
        <v>25</v>
      </c>
      <c r="I25" s="369">
        <v>25</v>
      </c>
      <c r="J25" s="161" t="s">
        <v>232</v>
      </c>
    </row>
    <row r="26" spans="1:10" ht="82.8">
      <c r="A26" s="100" t="s">
        <v>1306</v>
      </c>
      <c r="B26" s="100" t="s">
        <v>1307</v>
      </c>
      <c r="C26" s="101" t="s">
        <v>1308</v>
      </c>
      <c r="D26" s="100" t="s">
        <v>354</v>
      </c>
      <c r="E26" s="100" t="s">
        <v>1308</v>
      </c>
      <c r="F26" s="99" t="s">
        <v>1309</v>
      </c>
      <c r="G26" s="99" t="s">
        <v>284</v>
      </c>
      <c r="H26" s="201">
        <v>25</v>
      </c>
      <c r="I26" s="369">
        <v>25</v>
      </c>
      <c r="J26" s="161" t="s">
        <v>233</v>
      </c>
    </row>
    <row r="27" spans="1:10" ht="41.4">
      <c r="A27" s="100" t="s">
        <v>1407</v>
      </c>
      <c r="B27" s="100" t="s">
        <v>213</v>
      </c>
      <c r="C27" s="101" t="s">
        <v>506</v>
      </c>
      <c r="D27" s="100" t="s">
        <v>270</v>
      </c>
      <c r="E27" s="100" t="s">
        <v>507</v>
      </c>
      <c r="F27" s="99" t="s">
        <v>272</v>
      </c>
      <c r="G27" s="99" t="s">
        <v>509</v>
      </c>
      <c r="H27" s="201">
        <v>25</v>
      </c>
      <c r="I27" s="369">
        <v>25</v>
      </c>
      <c r="J27" s="161" t="s">
        <v>234</v>
      </c>
    </row>
    <row r="28" spans="1:10" ht="69">
      <c r="A28" s="100" t="s">
        <v>1420</v>
      </c>
      <c r="B28" s="100" t="s">
        <v>213</v>
      </c>
      <c r="C28" s="101" t="s">
        <v>282</v>
      </c>
      <c r="D28" s="100" t="s">
        <v>270</v>
      </c>
      <c r="E28" s="100" t="s">
        <v>271</v>
      </c>
      <c r="F28" s="99" t="s">
        <v>272</v>
      </c>
      <c r="G28" s="99" t="s">
        <v>284</v>
      </c>
      <c r="H28" s="201">
        <v>25</v>
      </c>
      <c r="I28" s="369">
        <v>25</v>
      </c>
      <c r="J28" s="161" t="s">
        <v>235</v>
      </c>
    </row>
    <row r="29" spans="1:10" ht="55.2">
      <c r="A29" s="100" t="s">
        <v>1423</v>
      </c>
      <c r="B29" s="100" t="s">
        <v>213</v>
      </c>
      <c r="C29" s="101" t="s">
        <v>1424</v>
      </c>
      <c r="D29" s="100" t="s">
        <v>1425</v>
      </c>
      <c r="E29" s="100" t="s">
        <v>507</v>
      </c>
      <c r="F29" s="99" t="s">
        <v>508</v>
      </c>
      <c r="G29" s="99" t="s">
        <v>541</v>
      </c>
      <c r="H29" s="201">
        <v>25</v>
      </c>
      <c r="I29" s="369">
        <v>25</v>
      </c>
      <c r="J29" s="161" t="s">
        <v>236</v>
      </c>
    </row>
    <row r="30" spans="1:10" ht="41.4">
      <c r="A30" s="100" t="s">
        <v>1623</v>
      </c>
      <c r="B30" s="100" t="s">
        <v>213</v>
      </c>
      <c r="C30" s="101" t="s">
        <v>2008</v>
      </c>
      <c r="D30" s="100" t="s">
        <v>2009</v>
      </c>
      <c r="E30" s="100" t="s">
        <v>283</v>
      </c>
      <c r="F30" s="99" t="s">
        <v>508</v>
      </c>
      <c r="G30" s="200">
        <v>42867</v>
      </c>
      <c r="H30" s="201">
        <v>25</v>
      </c>
      <c r="I30" s="201">
        <v>25</v>
      </c>
      <c r="J30" s="161" t="s">
        <v>1584</v>
      </c>
    </row>
    <row r="31" spans="1:10" ht="96.6">
      <c r="A31" s="100" t="s">
        <v>1477</v>
      </c>
      <c r="B31" s="100" t="s">
        <v>1478</v>
      </c>
      <c r="C31" s="101" t="s">
        <v>2010</v>
      </c>
      <c r="D31" s="99" t="s">
        <v>270</v>
      </c>
      <c r="E31" s="100" t="s">
        <v>669</v>
      </c>
      <c r="F31" s="99" t="s">
        <v>272</v>
      </c>
      <c r="G31" s="99" t="s">
        <v>273</v>
      </c>
      <c r="H31" s="201">
        <v>25</v>
      </c>
      <c r="I31" s="201">
        <v>25</v>
      </c>
      <c r="J31" s="161" t="s">
        <v>1477</v>
      </c>
    </row>
    <row r="32" spans="1:10" ht="96.6">
      <c r="A32" s="99" t="s">
        <v>1460</v>
      </c>
      <c r="B32" s="99" t="s">
        <v>213</v>
      </c>
      <c r="C32" s="101" t="s">
        <v>2011</v>
      </c>
      <c r="D32" s="99" t="s">
        <v>2012</v>
      </c>
      <c r="E32" s="117" t="s">
        <v>669</v>
      </c>
      <c r="F32" s="99" t="s">
        <v>272</v>
      </c>
      <c r="G32" s="99" t="s">
        <v>273</v>
      </c>
      <c r="H32" s="201">
        <v>25</v>
      </c>
      <c r="I32" s="201">
        <v>25</v>
      </c>
      <c r="J32" s="161" t="s">
        <v>1460</v>
      </c>
    </row>
    <row r="33" spans="1:10" ht="96.6">
      <c r="A33" s="100" t="s">
        <v>1585</v>
      </c>
      <c r="B33" s="99" t="s">
        <v>1478</v>
      </c>
      <c r="C33" s="101" t="s">
        <v>2010</v>
      </c>
      <c r="D33" s="99" t="s">
        <v>270</v>
      </c>
      <c r="E33" s="99" t="s">
        <v>669</v>
      </c>
      <c r="F33" s="99" t="s">
        <v>272</v>
      </c>
      <c r="G33" s="99" t="s">
        <v>273</v>
      </c>
      <c r="H33" s="201">
        <v>25</v>
      </c>
      <c r="I33" s="201">
        <v>25</v>
      </c>
      <c r="J33" s="161" t="s">
        <v>1585</v>
      </c>
    </row>
    <row r="34" spans="1:10" ht="41.4">
      <c r="A34" s="202" t="s">
        <v>1432</v>
      </c>
      <c r="B34" s="203" t="s">
        <v>213</v>
      </c>
      <c r="C34" s="204" t="s">
        <v>2014</v>
      </c>
      <c r="D34" s="203" t="s">
        <v>2015</v>
      </c>
      <c r="E34" s="380" t="s">
        <v>507</v>
      </c>
      <c r="F34" s="203" t="s">
        <v>2016</v>
      </c>
      <c r="G34" s="203" t="s">
        <v>284</v>
      </c>
      <c r="H34" s="205">
        <v>50</v>
      </c>
      <c r="I34" s="205">
        <v>25</v>
      </c>
      <c r="J34" s="161" t="s">
        <v>1663</v>
      </c>
    </row>
    <row r="35" spans="1:10" ht="96.6">
      <c r="A35" s="100" t="s">
        <v>1586</v>
      </c>
      <c r="B35" s="100" t="s">
        <v>1478</v>
      </c>
      <c r="C35" s="101" t="s">
        <v>2010</v>
      </c>
      <c r="D35" s="99" t="s">
        <v>270</v>
      </c>
      <c r="E35" s="100" t="s">
        <v>669</v>
      </c>
      <c r="F35" s="99" t="s">
        <v>272</v>
      </c>
      <c r="G35" s="99" t="s">
        <v>273</v>
      </c>
      <c r="H35" s="201">
        <v>25</v>
      </c>
      <c r="I35" s="201">
        <v>25</v>
      </c>
      <c r="J35" s="161" t="s">
        <v>1586</v>
      </c>
    </row>
    <row r="36" spans="1:10" ht="55.2">
      <c r="A36" s="100" t="s">
        <v>2017</v>
      </c>
      <c r="B36" s="99" t="s">
        <v>213</v>
      </c>
      <c r="C36" s="101" t="s">
        <v>2018</v>
      </c>
      <c r="D36" s="99" t="s">
        <v>2019</v>
      </c>
      <c r="E36" s="287" t="s">
        <v>2020</v>
      </c>
      <c r="F36" s="99" t="s">
        <v>272</v>
      </c>
      <c r="G36" s="206">
        <v>42856</v>
      </c>
      <c r="H36" s="201">
        <v>25</v>
      </c>
      <c r="I36" s="201">
        <v>25</v>
      </c>
      <c r="J36" s="161" t="s">
        <v>1520</v>
      </c>
    </row>
    <row r="37" spans="1:10" ht="82.8">
      <c r="A37" s="100" t="s">
        <v>2021</v>
      </c>
      <c r="B37" s="99" t="s">
        <v>213</v>
      </c>
      <c r="C37" s="207" t="s">
        <v>410</v>
      </c>
      <c r="D37" s="99" t="s">
        <v>2019</v>
      </c>
      <c r="E37" s="159" t="s">
        <v>373</v>
      </c>
      <c r="F37" s="99" t="s">
        <v>272</v>
      </c>
      <c r="G37" s="99" t="s">
        <v>273</v>
      </c>
      <c r="H37" s="99">
        <v>25</v>
      </c>
      <c r="I37" s="99">
        <v>25</v>
      </c>
      <c r="J37" s="161" t="s">
        <v>2021</v>
      </c>
    </row>
    <row r="38" spans="1:10" ht="96.6">
      <c r="A38" s="119" t="s">
        <v>2022</v>
      </c>
      <c r="B38" s="116" t="s">
        <v>213</v>
      </c>
      <c r="C38" s="101" t="s">
        <v>1669</v>
      </c>
      <c r="D38" s="116" t="s">
        <v>354</v>
      </c>
      <c r="E38" s="143" t="s">
        <v>669</v>
      </c>
      <c r="F38" s="116" t="s">
        <v>272</v>
      </c>
      <c r="G38" s="143" t="s">
        <v>2023</v>
      </c>
      <c r="H38" s="116">
        <v>25</v>
      </c>
      <c r="I38" s="116">
        <f>H38</f>
        <v>25</v>
      </c>
      <c r="J38" s="161" t="s">
        <v>1587</v>
      </c>
    </row>
    <row r="39" spans="1:10" ht="96.6">
      <c r="A39" s="119" t="s">
        <v>1219</v>
      </c>
      <c r="B39" s="116" t="s">
        <v>213</v>
      </c>
      <c r="C39" s="101" t="s">
        <v>1669</v>
      </c>
      <c r="D39" s="116" t="s">
        <v>354</v>
      </c>
      <c r="E39" s="116" t="s">
        <v>669</v>
      </c>
      <c r="F39" s="116" t="s">
        <v>272</v>
      </c>
      <c r="G39" s="116" t="s">
        <v>2023</v>
      </c>
      <c r="H39" s="116">
        <v>25</v>
      </c>
      <c r="I39" s="116">
        <f>H39</f>
        <v>25</v>
      </c>
      <c r="J39" s="161" t="s">
        <v>1588</v>
      </c>
    </row>
    <row r="40" spans="1:10" ht="55.2">
      <c r="A40" s="101" t="s">
        <v>1461</v>
      </c>
      <c r="B40" s="99" t="s">
        <v>213</v>
      </c>
      <c r="C40" s="101" t="s">
        <v>776</v>
      </c>
      <c r="D40" s="99" t="s">
        <v>2019</v>
      </c>
      <c r="E40" s="208" t="s">
        <v>507</v>
      </c>
      <c r="F40" s="99" t="s">
        <v>272</v>
      </c>
      <c r="G40" s="99" t="s">
        <v>273</v>
      </c>
      <c r="H40" s="98">
        <v>25</v>
      </c>
      <c r="I40" s="118">
        <v>25</v>
      </c>
      <c r="J40" s="161" t="s">
        <v>1461</v>
      </c>
    </row>
    <row r="41" spans="1:10" ht="55.2">
      <c r="A41" s="119" t="s">
        <v>2024</v>
      </c>
      <c r="B41" s="116" t="s">
        <v>213</v>
      </c>
      <c r="C41" s="101" t="s">
        <v>776</v>
      </c>
      <c r="D41" s="99" t="s">
        <v>2019</v>
      </c>
      <c r="E41" s="117" t="s">
        <v>507</v>
      </c>
      <c r="F41" s="116" t="s">
        <v>272</v>
      </c>
      <c r="G41" s="116" t="s">
        <v>273</v>
      </c>
      <c r="H41" s="213">
        <v>25</v>
      </c>
      <c r="I41" s="327">
        <v>25</v>
      </c>
      <c r="J41" s="161" t="s">
        <v>2025</v>
      </c>
    </row>
    <row r="42" spans="1:10" ht="55.2">
      <c r="A42" s="101" t="s">
        <v>1462</v>
      </c>
      <c r="B42" s="99" t="s">
        <v>213</v>
      </c>
      <c r="C42" s="101" t="s">
        <v>776</v>
      </c>
      <c r="D42" s="99" t="s">
        <v>354</v>
      </c>
      <c r="E42" s="208" t="s">
        <v>507</v>
      </c>
      <c r="F42" s="99" t="s">
        <v>272</v>
      </c>
      <c r="G42" s="99" t="s">
        <v>273</v>
      </c>
      <c r="H42" s="98">
        <v>25</v>
      </c>
      <c r="I42" s="118">
        <v>25</v>
      </c>
      <c r="J42" s="161" t="s">
        <v>1462</v>
      </c>
    </row>
    <row r="43" spans="1:10" ht="41.4">
      <c r="A43" s="100" t="s">
        <v>1463</v>
      </c>
      <c r="B43" s="99" t="s">
        <v>213</v>
      </c>
      <c r="C43" s="101" t="s">
        <v>2008</v>
      </c>
      <c r="D43" s="99" t="s">
        <v>2009</v>
      </c>
      <c r="E43" s="99" t="s">
        <v>283</v>
      </c>
      <c r="F43" s="99" t="s">
        <v>2026</v>
      </c>
      <c r="G43" s="200" t="s">
        <v>273</v>
      </c>
      <c r="H43" s="201">
        <v>60</v>
      </c>
      <c r="I43" s="201">
        <v>60</v>
      </c>
      <c r="J43" s="161" t="s">
        <v>1463</v>
      </c>
    </row>
    <row r="44" spans="1:10" ht="55.2">
      <c r="A44" s="119" t="s">
        <v>2027</v>
      </c>
      <c r="B44" s="116" t="s">
        <v>213</v>
      </c>
      <c r="C44" s="101" t="s">
        <v>776</v>
      </c>
      <c r="D44" s="116" t="s">
        <v>777</v>
      </c>
      <c r="E44" s="117" t="s">
        <v>507</v>
      </c>
      <c r="F44" s="116" t="s">
        <v>272</v>
      </c>
      <c r="G44" s="116" t="s">
        <v>273</v>
      </c>
      <c r="H44" s="213">
        <v>25</v>
      </c>
      <c r="I44" s="327">
        <v>25</v>
      </c>
      <c r="J44" s="161" t="s">
        <v>2027</v>
      </c>
    </row>
    <row r="45" spans="1:10" ht="96.6">
      <c r="A45" s="381" t="s">
        <v>1570</v>
      </c>
      <c r="B45" s="310" t="s">
        <v>213</v>
      </c>
      <c r="C45" s="382" t="s">
        <v>668</v>
      </c>
      <c r="D45" s="209" t="s">
        <v>2019</v>
      </c>
      <c r="E45" s="203" t="s">
        <v>669</v>
      </c>
      <c r="F45" s="209" t="s">
        <v>272</v>
      </c>
      <c r="G45" s="209" t="s">
        <v>273</v>
      </c>
      <c r="H45" s="210">
        <v>25</v>
      </c>
      <c r="I45" s="210">
        <v>25</v>
      </c>
      <c r="J45" s="161" t="s">
        <v>1570</v>
      </c>
    </row>
    <row r="46" spans="1:10" ht="55.2">
      <c r="A46" s="119" t="s">
        <v>1611</v>
      </c>
      <c r="B46" s="116" t="s">
        <v>213</v>
      </c>
      <c r="C46" s="101" t="s">
        <v>776</v>
      </c>
      <c r="D46" s="99" t="s">
        <v>2019</v>
      </c>
      <c r="E46" s="117" t="s">
        <v>507</v>
      </c>
      <c r="F46" s="116" t="s">
        <v>272</v>
      </c>
      <c r="G46" s="116" t="s">
        <v>273</v>
      </c>
      <c r="H46" s="213">
        <v>25</v>
      </c>
      <c r="I46" s="327">
        <v>25</v>
      </c>
      <c r="J46" s="161" t="s">
        <v>1611</v>
      </c>
    </row>
    <row r="47" spans="1:10" ht="41.4">
      <c r="A47" s="100" t="s">
        <v>1956</v>
      </c>
      <c r="B47" s="100" t="s">
        <v>213</v>
      </c>
      <c r="C47" s="101" t="s">
        <v>2011</v>
      </c>
      <c r="D47" s="100" t="s">
        <v>2012</v>
      </c>
      <c r="E47" s="100" t="s">
        <v>507</v>
      </c>
      <c r="F47" s="99" t="s">
        <v>272</v>
      </c>
      <c r="G47" s="99" t="s">
        <v>273</v>
      </c>
      <c r="H47" s="201">
        <v>25</v>
      </c>
      <c r="I47" s="201">
        <v>25</v>
      </c>
      <c r="J47" s="161" t="s">
        <v>1956</v>
      </c>
    </row>
    <row r="48" spans="1:10">
      <c r="A48" s="63" t="s">
        <v>2</v>
      </c>
      <c r="B48" s="63"/>
      <c r="H48" s="66"/>
      <c r="I48" s="334">
        <f>SUM(I9:I47)</f>
        <v>1035</v>
      </c>
    </row>
    <row r="50" spans="1:9">
      <c r="B50" s="7"/>
      <c r="G50" s="1"/>
      <c r="H50"/>
      <c r="I50" s="335"/>
    </row>
    <row r="51" spans="1:9" ht="15" customHeight="1">
      <c r="A51" s="549" t="s">
        <v>12</v>
      </c>
      <c r="B51" s="549"/>
      <c r="C51" s="549"/>
      <c r="D51" s="549"/>
      <c r="E51" s="549"/>
      <c r="F51" s="549"/>
      <c r="G51" s="549"/>
      <c r="H51" s="549"/>
      <c r="I51" s="549"/>
    </row>
  </sheetData>
  <mergeCells count="5">
    <mergeCell ref="A2:I2"/>
    <mergeCell ref="A6:I6"/>
    <mergeCell ref="A4:I4"/>
    <mergeCell ref="A5:I5"/>
    <mergeCell ref="A51:I51"/>
  </mergeCells>
  <phoneticPr fontId="21" type="noConversion"/>
  <hyperlinks>
    <hyperlink ref="E34" r:id="rId1"/>
    <hyperlink ref="E37" r:id="rId2" location="page=71"/>
  </hyperlinks>
  <pageMargins left="0.511811023622047" right="0.31496062992126" top="0.16" bottom="0" header="0" footer="0"/>
  <pageSetup paperSize="9" orientation="landscape" horizontalDpi="200" verticalDpi="200" r:id="rId3"/>
  <ignoredErrors>
    <ignoredError sqref="I38:I39" unlockedFormula="1"/>
  </ignoredErrors>
  <legacyDrawing r:id="rId4"/>
</worksheet>
</file>

<file path=xl/worksheets/sheet18.xml><?xml version="1.0" encoding="utf-8"?>
<worksheet xmlns="http://schemas.openxmlformats.org/spreadsheetml/2006/main" xmlns:r="http://schemas.openxmlformats.org/officeDocument/2006/relationships">
  <dimension ref="A2:L25"/>
  <sheetViews>
    <sheetView topLeftCell="A5" zoomScaleNormal="130" workbookViewId="0">
      <selection activeCell="E31" sqref="E31"/>
    </sheetView>
  </sheetViews>
  <sheetFormatPr defaultColWidth="8.88671875" defaultRowHeight="14.4"/>
  <cols>
    <col min="1" max="1" width="18.88671875" style="2" customWidth="1"/>
    <col min="2" max="2" width="15.44140625" style="2" customWidth="1"/>
    <col min="3" max="3" width="12.5546875" style="2" customWidth="1"/>
    <col min="4" max="4" width="16.88671875" style="2" customWidth="1"/>
    <col min="5" max="5" width="12.44140625" style="7" customWidth="1"/>
    <col min="6" max="6" width="16" style="7" customWidth="1"/>
    <col min="7" max="7" width="12.109375" style="7" customWidth="1"/>
    <col min="8" max="8" width="13.6640625" style="7" customWidth="1"/>
    <col min="9" max="9" width="10.6640625" style="7" customWidth="1"/>
    <col min="10" max="10" width="7.44140625" style="1" customWidth="1"/>
    <col min="11" max="11" width="20.88671875" customWidth="1"/>
  </cols>
  <sheetData>
    <row r="2" spans="1:12" ht="15" customHeight="1">
      <c r="A2" s="510" t="s">
        <v>97</v>
      </c>
      <c r="B2" s="511"/>
      <c r="C2" s="511"/>
      <c r="D2" s="511"/>
      <c r="E2" s="511"/>
      <c r="F2" s="511"/>
      <c r="G2" s="511"/>
      <c r="H2" s="511"/>
      <c r="I2" s="511"/>
      <c r="J2" s="511"/>
    </row>
    <row r="3" spans="1:12" ht="15" customHeight="1">
      <c r="A3" s="11"/>
      <c r="B3" s="11"/>
      <c r="C3" s="11"/>
      <c r="D3" s="11"/>
      <c r="E3" s="11"/>
      <c r="F3" s="11"/>
      <c r="G3" s="11"/>
      <c r="H3" s="11"/>
      <c r="I3" s="11"/>
      <c r="J3" s="11"/>
    </row>
    <row r="4" spans="1:12" ht="15" customHeight="1">
      <c r="A4" s="560" t="s">
        <v>134</v>
      </c>
      <c r="B4" s="561"/>
      <c r="C4" s="561"/>
      <c r="D4" s="561"/>
      <c r="E4" s="561"/>
      <c r="F4" s="561"/>
      <c r="G4" s="561"/>
      <c r="H4" s="561"/>
      <c r="I4" s="561"/>
      <c r="J4" s="562"/>
    </row>
    <row r="5" spans="1:12" ht="15" customHeight="1">
      <c r="A5" s="560" t="s">
        <v>135</v>
      </c>
      <c r="B5" s="561"/>
      <c r="C5" s="561"/>
      <c r="D5" s="561"/>
      <c r="E5" s="561"/>
      <c r="F5" s="561"/>
      <c r="G5" s="561"/>
      <c r="H5" s="561"/>
      <c r="I5" s="561"/>
      <c r="J5" s="562"/>
    </row>
    <row r="6" spans="1:12" s="78" customFormat="1" ht="65.25" customHeight="1">
      <c r="A6" s="505" t="s">
        <v>142</v>
      </c>
      <c r="B6" s="508"/>
      <c r="C6" s="508"/>
      <c r="D6" s="508"/>
      <c r="E6" s="508"/>
      <c r="F6" s="508"/>
      <c r="G6" s="508"/>
      <c r="H6" s="508"/>
      <c r="I6" s="508"/>
      <c r="J6" s="509"/>
    </row>
    <row r="8" spans="1:12" ht="41.4">
      <c r="A8" s="53" t="s">
        <v>22</v>
      </c>
      <c r="B8" s="46" t="s">
        <v>4</v>
      </c>
      <c r="C8" s="46" t="s">
        <v>144</v>
      </c>
      <c r="D8" s="46" t="s">
        <v>6</v>
      </c>
      <c r="E8" s="48" t="s">
        <v>25</v>
      </c>
      <c r="F8" s="46" t="s">
        <v>137</v>
      </c>
      <c r="G8" s="47" t="s">
        <v>138</v>
      </c>
      <c r="H8" s="47" t="s">
        <v>139</v>
      </c>
      <c r="I8" s="47" t="s">
        <v>148</v>
      </c>
      <c r="J8" s="47" t="s">
        <v>7</v>
      </c>
      <c r="K8" s="82" t="s">
        <v>202</v>
      </c>
    </row>
    <row r="9" spans="1:12" ht="82.8">
      <c r="A9" s="354" t="s">
        <v>756</v>
      </c>
      <c r="B9" s="100" t="s">
        <v>778</v>
      </c>
      <c r="C9" s="100" t="s">
        <v>779</v>
      </c>
      <c r="D9" s="100" t="s">
        <v>780</v>
      </c>
      <c r="E9" s="100" t="s">
        <v>213</v>
      </c>
      <c r="F9" s="100" t="s">
        <v>781</v>
      </c>
      <c r="G9" s="100"/>
      <c r="H9" s="100"/>
      <c r="I9" s="100">
        <v>20</v>
      </c>
      <c r="J9" s="118">
        <v>20</v>
      </c>
      <c r="K9" s="161" t="s">
        <v>225</v>
      </c>
      <c r="L9" s="109"/>
    </row>
    <row r="10" spans="1:12" ht="303.60000000000002">
      <c r="A10" s="100" t="s">
        <v>1623</v>
      </c>
      <c r="B10" s="100" t="s">
        <v>778</v>
      </c>
      <c r="C10" s="100" t="s">
        <v>779</v>
      </c>
      <c r="D10" s="100" t="s">
        <v>1623</v>
      </c>
      <c r="E10" s="100" t="s">
        <v>213</v>
      </c>
      <c r="F10" s="100" t="s">
        <v>781</v>
      </c>
      <c r="G10" s="100">
        <v>96000</v>
      </c>
      <c r="H10" s="100">
        <v>55747</v>
      </c>
      <c r="I10" s="100" t="s">
        <v>2028</v>
      </c>
      <c r="J10" s="99">
        <v>102</v>
      </c>
      <c r="K10" s="161" t="s">
        <v>1584</v>
      </c>
      <c r="L10" s="109"/>
    </row>
    <row r="11" spans="1:12" ht="193.2">
      <c r="A11" s="383" t="s">
        <v>1432</v>
      </c>
      <c r="B11" s="203" t="s">
        <v>2029</v>
      </c>
      <c r="C11" s="203" t="s">
        <v>2030</v>
      </c>
      <c r="D11" s="203" t="s">
        <v>2031</v>
      </c>
      <c r="E11" s="203" t="s">
        <v>213</v>
      </c>
      <c r="F11" s="203" t="s">
        <v>2032</v>
      </c>
      <c r="G11" s="203">
        <v>500</v>
      </c>
      <c r="H11" s="203">
        <v>500</v>
      </c>
      <c r="I11" s="203">
        <v>5</v>
      </c>
      <c r="J11" s="203">
        <v>5</v>
      </c>
      <c r="K11" s="161" t="s">
        <v>1663</v>
      </c>
      <c r="L11" s="109"/>
    </row>
    <row r="12" spans="1:12" ht="82.8">
      <c r="A12" s="354" t="s">
        <v>1586</v>
      </c>
      <c r="B12" s="99" t="s">
        <v>778</v>
      </c>
      <c r="C12" s="99" t="s">
        <v>779</v>
      </c>
      <c r="D12" s="99" t="s">
        <v>780</v>
      </c>
      <c r="E12" s="99" t="s">
        <v>1478</v>
      </c>
      <c r="F12" s="99" t="s">
        <v>2033</v>
      </c>
      <c r="G12" s="99">
        <v>96000</v>
      </c>
      <c r="H12" s="99">
        <v>55747</v>
      </c>
      <c r="I12" s="100">
        <v>10</v>
      </c>
      <c r="J12" s="99">
        <v>10</v>
      </c>
      <c r="K12" s="161" t="s">
        <v>1586</v>
      </c>
      <c r="L12" s="109" t="s">
        <v>2131</v>
      </c>
    </row>
    <row r="13" spans="1:12" ht="138">
      <c r="A13" s="275" t="s">
        <v>2022</v>
      </c>
      <c r="B13" s="101" t="s">
        <v>2034</v>
      </c>
      <c r="C13" s="99" t="s">
        <v>2035</v>
      </c>
      <c r="D13" s="384" t="s">
        <v>1219</v>
      </c>
      <c r="E13" s="99" t="s">
        <v>213</v>
      </c>
      <c r="F13" s="99" t="s">
        <v>2036</v>
      </c>
      <c r="G13" s="99">
        <v>180000</v>
      </c>
      <c r="H13" s="99">
        <v>180000</v>
      </c>
      <c r="I13" s="99">
        <v>450</v>
      </c>
      <c r="J13" s="99">
        <v>110</v>
      </c>
      <c r="K13" s="161" t="s">
        <v>1587</v>
      </c>
    </row>
    <row r="14" spans="1:12" ht="138">
      <c r="A14" s="275" t="s">
        <v>1219</v>
      </c>
      <c r="B14" s="99" t="s">
        <v>2034</v>
      </c>
      <c r="C14" s="99" t="s">
        <v>2037</v>
      </c>
      <c r="D14" s="234" t="s">
        <v>1219</v>
      </c>
      <c r="E14" s="99" t="s">
        <v>213</v>
      </c>
      <c r="F14" s="99" t="s">
        <v>2038</v>
      </c>
      <c r="G14" s="99">
        <v>180000</v>
      </c>
      <c r="H14" s="99">
        <v>180000</v>
      </c>
      <c r="I14" s="328">
        <v>450</v>
      </c>
      <c r="J14" s="328">
        <v>140</v>
      </c>
      <c r="K14" s="161" t="s">
        <v>1588</v>
      </c>
      <c r="L14" s="329"/>
    </row>
    <row r="15" spans="1:12" ht="82.8">
      <c r="A15" s="275" t="s">
        <v>1461</v>
      </c>
      <c r="B15" s="385" t="s">
        <v>778</v>
      </c>
      <c r="C15" s="385" t="s">
        <v>779</v>
      </c>
      <c r="D15" s="99" t="s">
        <v>780</v>
      </c>
      <c r="E15" s="385" t="s">
        <v>213</v>
      </c>
      <c r="F15" s="385" t="s">
        <v>781</v>
      </c>
      <c r="G15" s="99">
        <v>96000</v>
      </c>
      <c r="H15" s="99">
        <v>55747</v>
      </c>
      <c r="I15" s="99">
        <v>20</v>
      </c>
      <c r="J15" s="99">
        <v>20</v>
      </c>
      <c r="K15" s="161" t="s">
        <v>2039</v>
      </c>
      <c r="L15" s="109"/>
    </row>
    <row r="16" spans="1:12" ht="138">
      <c r="A16" s="275" t="s">
        <v>2024</v>
      </c>
      <c r="B16" s="99" t="s">
        <v>2034</v>
      </c>
      <c r="C16" s="99" t="s">
        <v>2035</v>
      </c>
      <c r="D16" s="384" t="s">
        <v>1588</v>
      </c>
      <c r="E16" s="386" t="s">
        <v>213</v>
      </c>
      <c r="F16" s="387" t="s">
        <v>2040</v>
      </c>
      <c r="G16" s="384">
        <v>180000</v>
      </c>
      <c r="H16" s="384">
        <v>180000</v>
      </c>
      <c r="I16" s="384">
        <v>450</v>
      </c>
      <c r="J16" s="388">
        <v>55</v>
      </c>
      <c r="K16" s="161" t="s">
        <v>2025</v>
      </c>
    </row>
    <row r="17" spans="1:12" ht="124.2">
      <c r="A17" s="100" t="s">
        <v>1463</v>
      </c>
      <c r="B17" s="100" t="s">
        <v>778</v>
      </c>
      <c r="C17" s="100" t="s">
        <v>779</v>
      </c>
      <c r="D17" s="100" t="s">
        <v>780</v>
      </c>
      <c r="E17" s="100" t="s">
        <v>213</v>
      </c>
      <c r="F17" s="100" t="s">
        <v>2041</v>
      </c>
      <c r="G17" s="100">
        <v>96000</v>
      </c>
      <c r="H17" s="100">
        <v>45000</v>
      </c>
      <c r="I17" s="328" t="s">
        <v>2042</v>
      </c>
      <c r="J17" s="328">
        <v>50</v>
      </c>
      <c r="K17" s="161" t="s">
        <v>1463</v>
      </c>
      <c r="L17" s="109"/>
    </row>
    <row r="18" spans="1:12" ht="138">
      <c r="A18" s="275" t="s">
        <v>1463</v>
      </c>
      <c r="B18" s="99" t="s">
        <v>2034</v>
      </c>
      <c r="C18" s="99" t="s">
        <v>2035</v>
      </c>
      <c r="D18" s="384" t="s">
        <v>1219</v>
      </c>
      <c r="E18" s="99" t="s">
        <v>213</v>
      </c>
      <c r="F18" s="386" t="s">
        <v>2040</v>
      </c>
      <c r="G18" s="384">
        <v>180000</v>
      </c>
      <c r="H18" s="384">
        <v>180000</v>
      </c>
      <c r="I18" s="389">
        <v>450</v>
      </c>
      <c r="J18" s="390">
        <v>70</v>
      </c>
      <c r="K18" s="161" t="s">
        <v>1463</v>
      </c>
    </row>
    <row r="19" spans="1:12" ht="82.8">
      <c r="A19" s="354" t="s">
        <v>1611</v>
      </c>
      <c r="B19" s="99" t="s">
        <v>778</v>
      </c>
      <c r="C19" s="99" t="s">
        <v>779</v>
      </c>
      <c r="D19" s="99" t="s">
        <v>780</v>
      </c>
      <c r="E19" s="99" t="s">
        <v>1478</v>
      </c>
      <c r="F19" s="99" t="s">
        <v>2033</v>
      </c>
      <c r="G19" s="99">
        <v>96000</v>
      </c>
      <c r="H19" s="99">
        <v>55747</v>
      </c>
      <c r="I19" s="100">
        <v>20</v>
      </c>
      <c r="J19" s="99">
        <v>20</v>
      </c>
      <c r="K19" s="161" t="s">
        <v>1611</v>
      </c>
      <c r="L19" s="109"/>
    </row>
    <row r="20" spans="1:12" ht="138">
      <c r="A20" s="354" t="s">
        <v>1611</v>
      </c>
      <c r="B20" s="100" t="s">
        <v>2043</v>
      </c>
      <c r="C20" s="100" t="s">
        <v>2044</v>
      </c>
      <c r="D20" s="100" t="s">
        <v>1611</v>
      </c>
      <c r="E20" s="101" t="s">
        <v>213</v>
      </c>
      <c r="F20" s="391" t="s">
        <v>2045</v>
      </c>
      <c r="G20" s="391" t="s">
        <v>2046</v>
      </c>
      <c r="H20" s="391" t="s">
        <v>2046</v>
      </c>
      <c r="I20" s="392" t="s">
        <v>794</v>
      </c>
      <c r="J20" s="118">
        <v>20</v>
      </c>
      <c r="K20" s="161" t="s">
        <v>1611</v>
      </c>
      <c r="L20" s="109"/>
    </row>
    <row r="21" spans="1:12" ht="151.80000000000001">
      <c r="A21" s="393" t="s">
        <v>2013</v>
      </c>
      <c r="B21" s="394" t="s">
        <v>2138</v>
      </c>
      <c r="C21" s="395" t="s">
        <v>2035</v>
      </c>
      <c r="D21" s="395" t="s">
        <v>512</v>
      </c>
      <c r="E21" s="394" t="s">
        <v>1219</v>
      </c>
      <c r="F21" s="395" t="s">
        <v>213</v>
      </c>
      <c r="G21" s="396" t="s">
        <v>2055</v>
      </c>
      <c r="H21" s="394" t="s">
        <v>2056</v>
      </c>
      <c r="I21" s="394">
        <v>450</v>
      </c>
      <c r="J21" s="397">
        <v>75</v>
      </c>
      <c r="K21" s="161" t="s">
        <v>2013</v>
      </c>
    </row>
    <row r="22" spans="1:12">
      <c r="A22" s="63" t="s">
        <v>2</v>
      </c>
      <c r="G22" s="1"/>
      <c r="H22" s="1"/>
      <c r="I22" s="1"/>
      <c r="J22" s="61">
        <f>SUM(J9:J21)</f>
        <v>697</v>
      </c>
    </row>
    <row r="24" spans="1:12">
      <c r="B24" s="7"/>
      <c r="C24" s="7"/>
      <c r="D24" s="7"/>
      <c r="G24" s="1"/>
      <c r="H24"/>
      <c r="I24"/>
      <c r="J24"/>
    </row>
    <row r="25" spans="1:12" ht="15" customHeight="1">
      <c r="A25" s="549" t="s">
        <v>12</v>
      </c>
      <c r="B25" s="549"/>
      <c r="C25" s="549"/>
      <c r="D25" s="549"/>
      <c r="E25" s="549"/>
      <c r="F25" s="549"/>
      <c r="G25" s="549"/>
      <c r="H25" s="549"/>
      <c r="I25" s="549"/>
      <c r="J25" s="549"/>
    </row>
  </sheetData>
  <mergeCells count="5">
    <mergeCell ref="A2:J2"/>
    <mergeCell ref="A4:J4"/>
    <mergeCell ref="A5:J5"/>
    <mergeCell ref="A6:J6"/>
    <mergeCell ref="A25:J25"/>
  </mergeCells>
  <phoneticPr fontId="21" type="noConversion"/>
  <hyperlinks>
    <hyperlink ref="G21" r:id="rId1"/>
  </hyperlinks>
  <pageMargins left="0.511811023622047" right="0.31496062992126" top="0" bottom="0" header="0" footer="0"/>
  <pageSetup paperSize="9" orientation="landscape" horizontalDpi="200" verticalDpi="200" r:id="rId2"/>
</worksheet>
</file>

<file path=xl/worksheets/sheet19.xml><?xml version="1.0" encoding="utf-8"?>
<worksheet xmlns="http://schemas.openxmlformats.org/spreadsheetml/2006/main" xmlns:r="http://schemas.openxmlformats.org/officeDocument/2006/relationships">
  <dimension ref="A2:L28"/>
  <sheetViews>
    <sheetView topLeftCell="A22" zoomScale="70" zoomScaleNormal="70" workbookViewId="0">
      <selection activeCell="G47" sqref="G47"/>
    </sheetView>
  </sheetViews>
  <sheetFormatPr defaultColWidth="8.88671875" defaultRowHeight="14.4"/>
  <cols>
    <col min="1" max="1" width="18.6640625" style="2" customWidth="1"/>
    <col min="2" max="2" width="14.6640625" style="2" customWidth="1"/>
    <col min="3" max="3" width="17" style="2" customWidth="1"/>
    <col min="4" max="4" width="19.6640625" style="2" customWidth="1"/>
    <col min="5" max="5" width="11.88671875" style="40" customWidth="1"/>
    <col min="6" max="6" width="11.6640625" style="7" customWidth="1"/>
    <col min="7" max="7" width="16" style="7" customWidth="1"/>
    <col min="8" max="8" width="10" style="1" customWidth="1"/>
    <col min="9" max="9" width="9.109375" style="1" customWidth="1"/>
    <col min="10" max="10" width="10.109375" customWidth="1"/>
    <col min="11" max="11" width="21.33203125" customWidth="1"/>
    <col min="12" max="12" width="25.6640625" style="8" customWidth="1"/>
  </cols>
  <sheetData>
    <row r="2" spans="1:12" s="4" customFormat="1" ht="15" customHeight="1">
      <c r="A2" s="510" t="s">
        <v>98</v>
      </c>
      <c r="B2" s="510"/>
      <c r="C2" s="510"/>
      <c r="D2" s="510"/>
      <c r="E2" s="510"/>
      <c r="F2" s="510"/>
      <c r="G2" s="510"/>
      <c r="H2" s="510"/>
      <c r="I2" s="510"/>
      <c r="J2" s="510"/>
      <c r="L2" s="27"/>
    </row>
    <row r="3" spans="1:12" s="4" customFormat="1" ht="15" customHeight="1">
      <c r="A3" s="12"/>
      <c r="B3" s="12"/>
      <c r="C3" s="12"/>
      <c r="D3" s="12"/>
      <c r="E3" s="39"/>
      <c r="F3" s="12"/>
      <c r="G3" s="12"/>
      <c r="H3" s="12"/>
      <c r="I3" s="3"/>
      <c r="L3" s="27"/>
    </row>
    <row r="4" spans="1:12" ht="15" customHeight="1">
      <c r="A4" s="512" t="s">
        <v>140</v>
      </c>
      <c r="B4" s="512"/>
      <c r="C4" s="512"/>
      <c r="D4" s="512"/>
      <c r="E4" s="512"/>
      <c r="F4" s="512"/>
      <c r="G4" s="512"/>
      <c r="H4" s="512"/>
      <c r="I4" s="512"/>
      <c r="J4" s="512"/>
    </row>
    <row r="5" spans="1:12" ht="15" customHeight="1">
      <c r="A5" s="512" t="s">
        <v>141</v>
      </c>
      <c r="B5" s="512"/>
      <c r="C5" s="512"/>
      <c r="D5" s="512"/>
      <c r="E5" s="512"/>
      <c r="F5" s="512"/>
      <c r="G5" s="512"/>
      <c r="H5" s="512"/>
      <c r="I5" s="512"/>
      <c r="J5" s="512"/>
    </row>
    <row r="6" spans="1:12" s="78" customFormat="1" ht="15" customHeight="1">
      <c r="A6" s="503" t="s">
        <v>147</v>
      </c>
      <c r="B6" s="503"/>
      <c r="C6" s="503"/>
      <c r="D6" s="503"/>
      <c r="E6" s="503"/>
      <c r="F6" s="503"/>
      <c r="G6" s="503"/>
      <c r="H6" s="503"/>
      <c r="I6" s="503"/>
      <c r="J6" s="503"/>
      <c r="K6" s="80"/>
      <c r="L6" s="311"/>
    </row>
    <row r="7" spans="1:12" ht="26.25" customHeight="1">
      <c r="A7" s="503" t="s">
        <v>136</v>
      </c>
      <c r="B7" s="503"/>
      <c r="C7" s="503"/>
      <c r="D7" s="503"/>
      <c r="E7" s="503"/>
      <c r="F7" s="503"/>
      <c r="G7" s="503"/>
      <c r="H7" s="503"/>
      <c r="I7" s="503"/>
      <c r="J7" s="503"/>
      <c r="K7" s="79"/>
    </row>
    <row r="8" spans="1:12" s="78" customFormat="1" ht="117" customHeight="1">
      <c r="A8" s="503" t="s">
        <v>143</v>
      </c>
      <c r="B8" s="503"/>
      <c r="C8" s="503"/>
      <c r="D8" s="503"/>
      <c r="E8" s="503"/>
      <c r="F8" s="503"/>
      <c r="G8" s="503"/>
      <c r="H8" s="503"/>
      <c r="I8" s="503"/>
      <c r="J8" s="503"/>
      <c r="L8" s="311"/>
    </row>
    <row r="10" spans="1:12" ht="41.4">
      <c r="A10" s="53" t="s">
        <v>22</v>
      </c>
      <c r="B10" s="51" t="s">
        <v>4</v>
      </c>
      <c r="C10" s="51" t="s">
        <v>23</v>
      </c>
      <c r="D10" s="51" t="s">
        <v>149</v>
      </c>
      <c r="E10" s="51" t="s">
        <v>6</v>
      </c>
      <c r="F10" s="48" t="s">
        <v>25</v>
      </c>
      <c r="G10" s="51" t="s">
        <v>145</v>
      </c>
      <c r="H10" s="51" t="s">
        <v>146</v>
      </c>
      <c r="I10" s="51" t="s">
        <v>148</v>
      </c>
      <c r="J10" s="75" t="s">
        <v>7</v>
      </c>
      <c r="K10" s="82" t="s">
        <v>202</v>
      </c>
    </row>
    <row r="11" spans="1:12" ht="317.39999999999998">
      <c r="A11" s="354" t="s">
        <v>502</v>
      </c>
      <c r="B11" s="216" t="s">
        <v>510</v>
      </c>
      <c r="C11" s="216" t="s">
        <v>511</v>
      </c>
      <c r="D11" s="216" t="s">
        <v>512</v>
      </c>
      <c r="E11" s="216" t="s">
        <v>513</v>
      </c>
      <c r="F11" s="216" t="s">
        <v>213</v>
      </c>
      <c r="G11" s="216" t="s">
        <v>514</v>
      </c>
      <c r="H11" s="398" t="s">
        <v>515</v>
      </c>
      <c r="I11" s="216">
        <v>300</v>
      </c>
      <c r="J11" s="410">
        <v>300</v>
      </c>
      <c r="K11" s="161" t="s">
        <v>219</v>
      </c>
    </row>
    <row r="12" spans="1:12" ht="87" customHeight="1">
      <c r="A12" s="354" t="s">
        <v>502</v>
      </c>
      <c r="B12" s="399" t="s">
        <v>516</v>
      </c>
      <c r="C12" s="399" t="s">
        <v>517</v>
      </c>
      <c r="D12" s="399" t="s">
        <v>518</v>
      </c>
      <c r="E12" s="399" t="s">
        <v>519</v>
      </c>
      <c r="F12" s="399" t="s">
        <v>213</v>
      </c>
      <c r="G12" s="399"/>
      <c r="H12" s="400" t="s">
        <v>520</v>
      </c>
      <c r="I12" s="399">
        <v>1000</v>
      </c>
      <c r="J12" s="411">
        <v>500</v>
      </c>
      <c r="K12" s="161" t="s">
        <v>219</v>
      </c>
    </row>
    <row r="13" spans="1:12" ht="96.6">
      <c r="A13" s="354" t="s">
        <v>683</v>
      </c>
      <c r="B13" s="399" t="s">
        <v>691</v>
      </c>
      <c r="C13" s="399" t="s">
        <v>692</v>
      </c>
      <c r="D13" s="399" t="s">
        <v>693</v>
      </c>
      <c r="E13" s="399" t="s">
        <v>694</v>
      </c>
      <c r="F13" s="399" t="s">
        <v>213</v>
      </c>
      <c r="G13" s="399" t="s">
        <v>695</v>
      </c>
      <c r="H13" s="400">
        <v>2017</v>
      </c>
      <c r="I13" s="399">
        <v>150</v>
      </c>
      <c r="J13" s="411">
        <v>75</v>
      </c>
      <c r="K13" s="161" t="s">
        <v>223</v>
      </c>
      <c r="L13" s="330"/>
    </row>
    <row r="14" spans="1:12" ht="96.6">
      <c r="A14" s="354" t="s">
        <v>752</v>
      </c>
      <c r="B14" s="399" t="s">
        <v>691</v>
      </c>
      <c r="C14" s="399" t="s">
        <v>692</v>
      </c>
      <c r="D14" s="399" t="s">
        <v>693</v>
      </c>
      <c r="E14" s="399" t="s">
        <v>694</v>
      </c>
      <c r="F14" s="399" t="s">
        <v>213</v>
      </c>
      <c r="G14" s="399" t="s">
        <v>695</v>
      </c>
      <c r="H14" s="400">
        <v>2017</v>
      </c>
      <c r="I14" s="399">
        <v>150</v>
      </c>
      <c r="J14" s="411">
        <v>75</v>
      </c>
      <c r="K14" s="161" t="s">
        <v>224</v>
      </c>
    </row>
    <row r="15" spans="1:12" ht="165.6">
      <c r="A15" s="354" t="s">
        <v>995</v>
      </c>
      <c r="B15" s="399" t="s">
        <v>996</v>
      </c>
      <c r="C15" s="399" t="s">
        <v>997</v>
      </c>
      <c r="D15" s="399" t="s">
        <v>998</v>
      </c>
      <c r="E15" s="399" t="s">
        <v>995</v>
      </c>
      <c r="F15" s="399" t="s">
        <v>213</v>
      </c>
      <c r="G15" s="401" t="s">
        <v>999</v>
      </c>
      <c r="H15" s="400" t="s">
        <v>1000</v>
      </c>
      <c r="I15" s="399">
        <v>300</v>
      </c>
      <c r="J15" s="411">
        <v>300</v>
      </c>
      <c r="K15" s="161" t="s">
        <v>227</v>
      </c>
    </row>
    <row r="16" spans="1:12" ht="96.6">
      <c r="A16" s="354" t="s">
        <v>995</v>
      </c>
      <c r="B16" s="399" t="s">
        <v>1001</v>
      </c>
      <c r="C16" s="399" t="s">
        <v>1002</v>
      </c>
      <c r="D16" s="399" t="s">
        <v>1003</v>
      </c>
      <c r="E16" s="399" t="s">
        <v>1004</v>
      </c>
      <c r="F16" s="399" t="s">
        <v>213</v>
      </c>
      <c r="G16" s="399" t="s">
        <v>1005</v>
      </c>
      <c r="H16" s="400" t="s">
        <v>1006</v>
      </c>
      <c r="I16" s="399">
        <v>100</v>
      </c>
      <c r="J16" s="411">
        <v>100</v>
      </c>
      <c r="K16" s="161" t="s">
        <v>227</v>
      </c>
    </row>
    <row r="17" spans="1:12" ht="331.2">
      <c r="A17" s="354" t="s">
        <v>1216</v>
      </c>
      <c r="B17" s="399" t="s">
        <v>1217</v>
      </c>
      <c r="C17" s="399" t="s">
        <v>1218</v>
      </c>
      <c r="D17" s="399" t="s">
        <v>512</v>
      </c>
      <c r="E17" s="399" t="s">
        <v>1219</v>
      </c>
      <c r="F17" s="399" t="s">
        <v>213</v>
      </c>
      <c r="G17" s="399" t="s">
        <v>1220</v>
      </c>
      <c r="H17" s="400">
        <v>42979</v>
      </c>
      <c r="I17" s="399" t="s">
        <v>1221</v>
      </c>
      <c r="J17" s="411">
        <v>70</v>
      </c>
      <c r="K17" s="161" t="s">
        <v>232</v>
      </c>
    </row>
    <row r="18" spans="1:12" ht="82.8">
      <c r="A18" s="354" t="s">
        <v>1408</v>
      </c>
      <c r="B18" s="399" t="s">
        <v>1409</v>
      </c>
      <c r="C18" s="399" t="s">
        <v>1410</v>
      </c>
      <c r="D18" s="399" t="s">
        <v>1411</v>
      </c>
      <c r="E18" s="399" t="s">
        <v>1408</v>
      </c>
      <c r="F18" s="399" t="s">
        <v>213</v>
      </c>
      <c r="G18" s="399"/>
      <c r="H18" s="400">
        <v>42917</v>
      </c>
      <c r="I18" s="399">
        <v>1000</v>
      </c>
      <c r="J18" s="411">
        <v>500</v>
      </c>
      <c r="K18" s="161" t="s">
        <v>234</v>
      </c>
      <c r="L18" s="312"/>
    </row>
    <row r="19" spans="1:12" ht="331.2">
      <c r="A19" s="354" t="s">
        <v>1408</v>
      </c>
      <c r="B19" s="399" t="s">
        <v>1412</v>
      </c>
      <c r="C19" s="399" t="s">
        <v>1413</v>
      </c>
      <c r="D19" s="399" t="s">
        <v>1414</v>
      </c>
      <c r="E19" s="399" t="s">
        <v>1415</v>
      </c>
      <c r="F19" s="399" t="s">
        <v>213</v>
      </c>
      <c r="G19" s="399" t="s">
        <v>1416</v>
      </c>
      <c r="H19" s="400">
        <v>43070</v>
      </c>
      <c r="I19" s="399">
        <v>300</v>
      </c>
      <c r="J19" s="411">
        <v>300</v>
      </c>
      <c r="K19" s="161" t="s">
        <v>234</v>
      </c>
    </row>
    <row r="20" spans="1:12" ht="317.39999999999998">
      <c r="A20" s="216" t="s">
        <v>2047</v>
      </c>
      <c r="B20" s="216" t="s">
        <v>2048</v>
      </c>
      <c r="C20" s="216" t="s">
        <v>2049</v>
      </c>
      <c r="D20" s="216" t="s">
        <v>512</v>
      </c>
      <c r="E20" s="216" t="s">
        <v>1623</v>
      </c>
      <c r="F20" s="216" t="s">
        <v>213</v>
      </c>
      <c r="G20" s="216" t="s">
        <v>2050</v>
      </c>
      <c r="H20" s="402">
        <v>42979</v>
      </c>
      <c r="I20" s="216">
        <v>300</v>
      </c>
      <c r="J20" s="385">
        <v>300</v>
      </c>
      <c r="K20" s="161" t="s">
        <v>1584</v>
      </c>
    </row>
    <row r="21" spans="1:12" ht="317.39999999999998">
      <c r="A21" s="101" t="s">
        <v>1460</v>
      </c>
      <c r="B21" s="99" t="s">
        <v>2051</v>
      </c>
      <c r="C21" s="99" t="s">
        <v>2052</v>
      </c>
      <c r="D21" s="99" t="s">
        <v>2053</v>
      </c>
      <c r="E21" s="99" t="s">
        <v>1460</v>
      </c>
      <c r="F21" s="99" t="s">
        <v>213</v>
      </c>
      <c r="G21" s="403" t="s">
        <v>2054</v>
      </c>
      <c r="H21" s="99" t="s">
        <v>1227</v>
      </c>
      <c r="I21" s="99">
        <v>300</v>
      </c>
      <c r="J21" s="99">
        <v>100</v>
      </c>
      <c r="K21" s="161" t="s">
        <v>1460</v>
      </c>
      <c r="L21" s="312"/>
    </row>
    <row r="22" spans="1:12" ht="331.2">
      <c r="A22" s="99" t="s">
        <v>2022</v>
      </c>
      <c r="B22" s="243" t="s">
        <v>1217</v>
      </c>
      <c r="C22" s="99" t="s">
        <v>1218</v>
      </c>
      <c r="D22" s="99" t="s">
        <v>512</v>
      </c>
      <c r="E22" s="99" t="s">
        <v>1219</v>
      </c>
      <c r="F22" s="99" t="s">
        <v>213</v>
      </c>
      <c r="G22" s="99" t="s">
        <v>1220</v>
      </c>
      <c r="H22" s="206">
        <v>42979</v>
      </c>
      <c r="I22" s="398">
        <v>300</v>
      </c>
      <c r="J22" s="398">
        <v>90</v>
      </c>
      <c r="K22" s="161" t="s">
        <v>1587</v>
      </c>
    </row>
    <row r="23" spans="1:12" ht="331.2">
      <c r="A23" s="275" t="s">
        <v>1219</v>
      </c>
      <c r="B23" s="404" t="s">
        <v>1217</v>
      </c>
      <c r="C23" s="99" t="s">
        <v>1218</v>
      </c>
      <c r="D23" s="385" t="s">
        <v>512</v>
      </c>
      <c r="E23" s="385" t="s">
        <v>1219</v>
      </c>
      <c r="F23" s="385" t="s">
        <v>213</v>
      </c>
      <c r="G23" s="405" t="s">
        <v>1220</v>
      </c>
      <c r="H23" s="406">
        <v>42979</v>
      </c>
      <c r="I23" s="398">
        <v>300</v>
      </c>
      <c r="J23" s="398">
        <v>140</v>
      </c>
      <c r="K23" s="161" t="s">
        <v>1588</v>
      </c>
    </row>
    <row r="24" spans="1:12" s="109" customFormat="1" ht="317.39999999999998">
      <c r="A24" s="407" t="s">
        <v>2021</v>
      </c>
      <c r="B24" s="173" t="s">
        <v>2051</v>
      </c>
      <c r="C24" s="373" t="s">
        <v>2052</v>
      </c>
      <c r="D24" s="408" t="s">
        <v>2053</v>
      </c>
      <c r="E24" s="408" t="s">
        <v>1460</v>
      </c>
      <c r="F24" s="407" t="s">
        <v>213</v>
      </c>
      <c r="G24" s="409" t="s">
        <v>2054</v>
      </c>
      <c r="H24" s="407" t="s">
        <v>1227</v>
      </c>
      <c r="I24" s="407">
        <v>300</v>
      </c>
      <c r="J24" s="407">
        <v>200</v>
      </c>
      <c r="K24" s="407" t="s">
        <v>2021</v>
      </c>
    </row>
    <row r="25" spans="1:12">
      <c r="A25" s="63" t="s">
        <v>2</v>
      </c>
      <c r="C25" s="63"/>
      <c r="D25" s="63"/>
      <c r="E25" s="7"/>
      <c r="G25" s="1"/>
      <c r="J25" s="61">
        <f>SUM(J11:J24)</f>
        <v>3050</v>
      </c>
    </row>
    <row r="27" spans="1:12">
      <c r="B27" s="7"/>
      <c r="C27" s="7"/>
      <c r="D27" s="7"/>
      <c r="E27" s="7"/>
      <c r="G27" s="1"/>
      <c r="H27"/>
      <c r="I27"/>
    </row>
    <row r="28" spans="1:12" ht="15" customHeight="1">
      <c r="A28" s="549" t="s">
        <v>12</v>
      </c>
      <c r="B28" s="549"/>
      <c r="C28" s="549"/>
      <c r="D28" s="549"/>
      <c r="E28" s="549"/>
      <c r="F28" s="549"/>
      <c r="G28" s="549"/>
      <c r="H28" s="549"/>
      <c r="I28" s="549"/>
      <c r="J28" s="549"/>
    </row>
  </sheetData>
  <mergeCells count="7">
    <mergeCell ref="A2:J2"/>
    <mergeCell ref="A6:J6"/>
    <mergeCell ref="A28:J28"/>
    <mergeCell ref="A7:J7"/>
    <mergeCell ref="A8:J8"/>
    <mergeCell ref="A4:J4"/>
    <mergeCell ref="A5:J5"/>
  </mergeCells>
  <phoneticPr fontId="21" type="noConversion"/>
  <hyperlinks>
    <hyperlink ref="G21" display="https://uefiscdi.ro/resource-87815?&amp;wtok=b0a99b5083100e10e8cf07ffb6517d7756475e4b&amp;wtkps=XY9bDoIwEEX3Mt+CzDS1ddiDMXEF2FZoAFHKw2jcu4AmRv9uJufcm8lY8SOwZBi7sgqQetZKJiRkGlgwBG9hThsGYce8a4u7pLLNb9urG/KjidBYoqKLaomupplFBg9vm7T4JGOXbkQ1E4rB2st5f1gLlZAmnUg9gzS538u"/>
    <hyperlink ref="G15" r:id="rId1"/>
    <hyperlink ref="G24" display="https://uefiscdi.ro/resource-87815?&amp;wtok=b0a99b5083100e10e8cf07ffb6517d7756475e4b&amp;wtkps=XY9bDoIwEEX3Mt+CzDS1ddiDMXEF2FZoAFHKw2jcu4AmRv9uJufcm8lY8SOwZBi7sgqQetZKJiRkGlgwBG9hThsGYce8a4u7pLLNb9urG/KjidBYoqKLaomupplFBg9vm7T4JGOXbkQ1E4rB2st5f1gLlZAmnUg9gzS538u"/>
  </hyperlinks>
  <pageMargins left="0.511811023622047" right="0.31496062992126" top="0.19" bottom="0" header="0" footer="0"/>
  <pageSetup paperSize="9" scale="70" orientation="landscape" horizontalDpi="200" verticalDpi="200" r:id="rId2"/>
</worksheet>
</file>

<file path=xl/worksheets/sheet2.xml><?xml version="1.0" encoding="utf-8"?>
<worksheet xmlns="http://schemas.openxmlformats.org/spreadsheetml/2006/main" xmlns:r="http://schemas.openxmlformats.org/officeDocument/2006/relationships">
  <dimension ref="A2:T14"/>
  <sheetViews>
    <sheetView topLeftCell="A7" workbookViewId="0">
      <selection activeCell="U9" sqref="U9"/>
    </sheetView>
  </sheetViews>
  <sheetFormatPr defaultColWidth="8.88671875" defaultRowHeight="14.4"/>
  <cols>
    <col min="1" max="1" width="12.88671875" style="2" customWidth="1"/>
    <col min="2" max="2" width="12.6640625" style="7" customWidth="1"/>
    <col min="3" max="3" width="7.88671875" style="7" customWidth="1"/>
    <col min="4" max="4" width="10" style="7" customWidth="1"/>
    <col min="5" max="5" width="5.6640625" style="7" bestFit="1" customWidth="1"/>
    <col min="6" max="6" width="5.88671875" style="7" bestFit="1" customWidth="1"/>
    <col min="7" max="7" width="6.44140625" style="1" customWidth="1"/>
    <col min="8" max="8" width="9.109375" style="1" customWidth="1"/>
    <col min="9" max="9" width="9.88671875" style="1" customWidth="1"/>
    <col min="10" max="10" width="9.33203125" style="1" customWidth="1"/>
    <col min="11" max="11" width="10.109375" style="1" customWidth="1"/>
    <col min="12" max="12" width="6.33203125" style="1" customWidth="1"/>
    <col min="13" max="13" width="11.5546875" style="1" customWidth="1"/>
    <col min="14" max="14" width="7.44140625" style="1" customWidth="1"/>
    <col min="15" max="15" width="6.6640625" style="1" customWidth="1"/>
    <col min="16" max="16" width="6.44140625" style="1" customWidth="1"/>
    <col min="17" max="17" width="21.109375" style="1" customWidth="1"/>
    <col min="18" max="20" width="9.109375" style="1" customWidth="1"/>
  </cols>
  <sheetData>
    <row r="2" spans="1:20" s="4" customFormat="1" ht="15.6">
      <c r="A2" s="500" t="s">
        <v>165</v>
      </c>
      <c r="B2" s="501"/>
      <c r="C2" s="501"/>
      <c r="D2" s="501"/>
      <c r="E2" s="501"/>
      <c r="F2" s="501"/>
      <c r="G2" s="501"/>
      <c r="H2" s="501"/>
      <c r="I2" s="501"/>
      <c r="J2" s="501"/>
      <c r="K2" s="501"/>
      <c r="L2" s="501"/>
      <c r="M2" s="501"/>
      <c r="N2" s="501"/>
      <c r="O2" s="501"/>
      <c r="P2" s="502"/>
      <c r="Q2" s="3"/>
      <c r="R2" s="3"/>
      <c r="S2" s="3"/>
      <c r="T2" s="3"/>
    </row>
    <row r="3" spans="1:20" s="4" customFormat="1">
      <c r="H3" s="3"/>
      <c r="Q3" s="3"/>
      <c r="R3" s="3"/>
      <c r="S3" s="3"/>
      <c r="T3" s="3"/>
    </row>
    <row r="4" spans="1:20" s="4" customFormat="1" ht="44.25" customHeight="1">
      <c r="A4" s="503" t="s">
        <v>166</v>
      </c>
      <c r="B4" s="503"/>
      <c r="C4" s="503"/>
      <c r="D4" s="503"/>
      <c r="E4" s="503"/>
      <c r="F4" s="503"/>
      <c r="G4" s="503"/>
      <c r="H4" s="503"/>
      <c r="I4" s="503"/>
      <c r="J4" s="503"/>
      <c r="K4" s="503"/>
      <c r="L4" s="503"/>
      <c r="M4" s="503"/>
      <c r="N4" s="503"/>
      <c r="O4" s="503"/>
      <c r="P4" s="503"/>
      <c r="Q4" s="3"/>
      <c r="R4" s="3"/>
      <c r="S4" s="3"/>
      <c r="T4" s="3"/>
    </row>
    <row r="5" spans="1:20" s="4" customFormat="1" ht="15" customHeight="1">
      <c r="A5" s="503" t="s">
        <v>26</v>
      </c>
      <c r="B5" s="503"/>
      <c r="C5" s="503"/>
      <c r="D5" s="503"/>
      <c r="E5" s="503"/>
      <c r="F5" s="503"/>
      <c r="G5" s="503"/>
      <c r="H5" s="503"/>
      <c r="I5" s="503"/>
      <c r="J5" s="503"/>
      <c r="K5" s="503"/>
      <c r="L5" s="503"/>
      <c r="M5" s="503"/>
      <c r="N5" s="503"/>
      <c r="O5" s="503"/>
      <c r="P5" s="503"/>
      <c r="Q5" s="3"/>
      <c r="R5" s="3"/>
      <c r="S5" s="3"/>
      <c r="T5" s="3"/>
    </row>
    <row r="6" spans="1:20" s="4" customFormat="1" ht="27.75" customHeight="1">
      <c r="A6" s="505" t="s">
        <v>61</v>
      </c>
      <c r="B6" s="508"/>
      <c r="C6" s="508"/>
      <c r="D6" s="508"/>
      <c r="E6" s="508"/>
      <c r="F6" s="508"/>
      <c r="G6" s="508"/>
      <c r="H6" s="508"/>
      <c r="I6" s="508"/>
      <c r="J6" s="508"/>
      <c r="K6" s="508"/>
      <c r="L6" s="508"/>
      <c r="M6" s="508"/>
      <c r="N6" s="508"/>
      <c r="O6" s="508"/>
      <c r="P6" s="509"/>
      <c r="Q6" s="3"/>
      <c r="R6" s="3"/>
      <c r="S6" s="3"/>
      <c r="T6" s="3"/>
    </row>
    <row r="7" spans="1:20" s="4" customFormat="1">
      <c r="A7" s="505" t="s">
        <v>55</v>
      </c>
      <c r="B7" s="506"/>
      <c r="C7" s="506"/>
      <c r="D7" s="506"/>
      <c r="E7" s="506"/>
      <c r="F7" s="506"/>
      <c r="G7" s="506"/>
      <c r="H7" s="506"/>
      <c r="I7" s="506"/>
      <c r="J7" s="506"/>
      <c r="K7" s="506"/>
      <c r="L7" s="506"/>
      <c r="M7" s="506"/>
      <c r="N7" s="506"/>
      <c r="O7" s="506"/>
      <c r="P7" s="507"/>
      <c r="Q7" s="3"/>
      <c r="R7" s="3"/>
      <c r="S7" s="3"/>
      <c r="T7" s="3"/>
    </row>
    <row r="8" spans="1:20" s="4" customFormat="1" ht="78.75" customHeight="1">
      <c r="A8" s="504" t="s">
        <v>161</v>
      </c>
      <c r="B8" s="504"/>
      <c r="C8" s="504"/>
      <c r="D8" s="504"/>
      <c r="E8" s="504"/>
      <c r="F8" s="504"/>
      <c r="G8" s="504"/>
      <c r="H8" s="504"/>
      <c r="I8" s="504"/>
      <c r="J8" s="504"/>
      <c r="K8" s="504"/>
      <c r="L8" s="504"/>
      <c r="M8" s="504"/>
      <c r="N8" s="504"/>
      <c r="O8" s="504"/>
      <c r="P8" s="504"/>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82.8">
      <c r="A10" s="47" t="s">
        <v>0</v>
      </c>
      <c r="B10" s="47" t="s">
        <v>53</v>
      </c>
      <c r="C10" s="47" t="s">
        <v>60</v>
      </c>
      <c r="D10" s="56" t="s">
        <v>5</v>
      </c>
      <c r="E10" s="56" t="s">
        <v>58</v>
      </c>
      <c r="F10" s="56" t="s">
        <v>59</v>
      </c>
      <c r="G10" s="47" t="s">
        <v>209</v>
      </c>
      <c r="H10" s="56" t="s">
        <v>14</v>
      </c>
      <c r="I10" s="56" t="s">
        <v>11</v>
      </c>
      <c r="J10" s="56" t="s">
        <v>207</v>
      </c>
      <c r="K10" s="56" t="s">
        <v>15</v>
      </c>
      <c r="L10" s="56" t="s">
        <v>16</v>
      </c>
      <c r="M10" s="56" t="s">
        <v>164</v>
      </c>
      <c r="N10" s="56" t="s">
        <v>208</v>
      </c>
      <c r="O10" s="47" t="s">
        <v>54</v>
      </c>
      <c r="P10" s="47" t="s">
        <v>7</v>
      </c>
      <c r="Q10" s="82" t="s">
        <v>202</v>
      </c>
      <c r="R10" s="25"/>
      <c r="S10" s="25"/>
      <c r="T10" s="25"/>
    </row>
    <row r="11" spans="1:20" ht="303.60000000000002">
      <c r="A11" s="100" t="s">
        <v>1109</v>
      </c>
      <c r="B11" s="100" t="s">
        <v>1110</v>
      </c>
      <c r="C11" s="99" t="s">
        <v>213</v>
      </c>
      <c r="D11" s="100" t="s">
        <v>1111</v>
      </c>
      <c r="E11" s="249">
        <v>108</v>
      </c>
      <c r="F11" s="249">
        <v>42856</v>
      </c>
      <c r="G11" s="99" t="s">
        <v>1112</v>
      </c>
      <c r="H11" s="337" t="s">
        <v>1113</v>
      </c>
      <c r="I11" s="338" t="s">
        <v>1114</v>
      </c>
      <c r="J11" s="338">
        <v>405963400002</v>
      </c>
      <c r="K11" s="250" t="s">
        <v>1115</v>
      </c>
      <c r="L11" s="99">
        <v>2017</v>
      </c>
      <c r="M11" s="99" t="s">
        <v>1116</v>
      </c>
      <c r="N11" s="99" t="s">
        <v>1117</v>
      </c>
      <c r="O11" s="160" t="s">
        <v>1118</v>
      </c>
      <c r="P11" s="161">
        <v>500</v>
      </c>
      <c r="Q11" s="161" t="s">
        <v>230</v>
      </c>
    </row>
    <row r="12" spans="1:20">
      <c r="A12" s="63" t="s">
        <v>2</v>
      </c>
      <c r="O12" s="3"/>
      <c r="P12" s="58">
        <f>SUM(P11:P11)</f>
        <v>500</v>
      </c>
    </row>
    <row r="14" spans="1:20">
      <c r="A14" s="499" t="s">
        <v>12</v>
      </c>
      <c r="B14" s="499"/>
      <c r="C14" s="499"/>
      <c r="D14" s="499"/>
      <c r="E14" s="499"/>
      <c r="F14" s="499"/>
      <c r="G14" s="499"/>
      <c r="H14" s="499"/>
      <c r="I14" s="499"/>
      <c r="J14" s="499"/>
      <c r="K14" s="499"/>
      <c r="L14" s="499"/>
      <c r="M14" s="499"/>
      <c r="N14" s="499"/>
      <c r="O14" s="499"/>
      <c r="P14" s="499"/>
    </row>
  </sheetData>
  <mergeCells count="7">
    <mergeCell ref="A14:P14"/>
    <mergeCell ref="A2:P2"/>
    <mergeCell ref="A4:P4"/>
    <mergeCell ref="A5:P5"/>
    <mergeCell ref="A8:P8"/>
    <mergeCell ref="A7:P7"/>
    <mergeCell ref="A6:P6"/>
  </mergeCells>
  <phoneticPr fontId="21" type="noConversion"/>
  <hyperlinks>
    <hyperlink ref="H11" r:id="rId1"/>
  </hyperlinks>
  <pageMargins left="0.511811023622047" right="0.31496062992126" top="0" bottom="0" header="0" footer="0"/>
  <pageSetup paperSize="9" orientation="landscape" horizontalDpi="200" verticalDpi="200" r:id="rId2"/>
</worksheet>
</file>

<file path=xl/worksheets/sheet20.xml><?xml version="1.0" encoding="utf-8"?>
<worksheet xmlns="http://schemas.openxmlformats.org/spreadsheetml/2006/main" xmlns:r="http://schemas.openxmlformats.org/officeDocument/2006/relationships">
  <dimension ref="A2:M13"/>
  <sheetViews>
    <sheetView topLeftCell="A7" zoomScaleNormal="130" workbookViewId="0">
      <selection activeCell="L7" sqref="L7:L9"/>
    </sheetView>
  </sheetViews>
  <sheetFormatPr defaultColWidth="8.88671875" defaultRowHeight="14.4"/>
  <cols>
    <col min="1" max="1" width="21.33203125" style="2" customWidth="1"/>
    <col min="2" max="2" width="25.5546875" style="2" customWidth="1"/>
    <col min="3" max="3" width="11.44140625" style="7" customWidth="1"/>
    <col min="4" max="4" width="19.5546875" style="7" customWidth="1"/>
    <col min="5" max="5" width="8.6640625" style="7" customWidth="1"/>
    <col min="6" max="6" width="8" style="7" customWidth="1"/>
    <col min="7" max="7" width="9.88671875" style="7" customWidth="1"/>
    <col min="8" max="8" width="7.109375" style="1" customWidth="1"/>
    <col min="9" max="9" width="9.109375" style="1" customWidth="1"/>
    <col min="12" max="12" width="20.88671875" customWidth="1"/>
  </cols>
  <sheetData>
    <row r="2" spans="1:13" ht="15" customHeight="1">
      <c r="A2" s="510" t="s">
        <v>99</v>
      </c>
      <c r="B2" s="510"/>
      <c r="C2" s="510"/>
      <c r="D2" s="510"/>
      <c r="E2" s="510"/>
      <c r="F2" s="510"/>
      <c r="G2" s="510"/>
      <c r="H2" s="510"/>
      <c r="I2" s="510"/>
      <c r="J2" s="510"/>
      <c r="K2" s="510"/>
    </row>
    <row r="3" spans="1:13" ht="15" customHeight="1">
      <c r="A3" s="12"/>
      <c r="B3" s="12"/>
      <c r="C3" s="12"/>
      <c r="D3" s="12"/>
      <c r="E3" s="12"/>
      <c r="F3" s="12"/>
      <c r="G3" s="12"/>
      <c r="H3" s="12"/>
      <c r="I3" s="3"/>
    </row>
    <row r="4" spans="1:13" ht="82.5" customHeight="1">
      <c r="A4" s="527" t="s">
        <v>150</v>
      </c>
      <c r="B4" s="528"/>
      <c r="C4" s="528"/>
      <c r="D4" s="528"/>
      <c r="E4" s="528"/>
      <c r="F4" s="528"/>
      <c r="G4" s="528"/>
      <c r="H4" s="528"/>
      <c r="I4" s="528"/>
      <c r="J4" s="528"/>
      <c r="K4" s="529"/>
    </row>
    <row r="6" spans="1:13" ht="55.2">
      <c r="A6" s="51" t="s">
        <v>0</v>
      </c>
      <c r="B6" s="51" t="s">
        <v>13</v>
      </c>
      <c r="C6" s="51" t="s">
        <v>60</v>
      </c>
      <c r="D6" s="48" t="s">
        <v>5</v>
      </c>
      <c r="E6" s="56" t="s">
        <v>151</v>
      </c>
      <c r="F6" s="48" t="s">
        <v>152</v>
      </c>
      <c r="G6" s="56" t="s">
        <v>15</v>
      </c>
      <c r="H6" s="56" t="s">
        <v>16</v>
      </c>
      <c r="I6" s="47" t="s">
        <v>57</v>
      </c>
      <c r="J6" s="47" t="s">
        <v>54</v>
      </c>
      <c r="K6" s="47" t="s">
        <v>7</v>
      </c>
      <c r="L6" s="82" t="s">
        <v>202</v>
      </c>
    </row>
    <row r="7" spans="1:13" ht="82.8">
      <c r="A7" s="100" t="s">
        <v>1159</v>
      </c>
      <c r="B7" s="99" t="s">
        <v>1160</v>
      </c>
      <c r="C7" s="100" t="s">
        <v>213</v>
      </c>
      <c r="D7" s="100" t="s">
        <v>1161</v>
      </c>
      <c r="E7" s="99" t="s">
        <v>1162</v>
      </c>
      <c r="F7" s="107" t="s">
        <v>1163</v>
      </c>
      <c r="G7" s="107" t="s">
        <v>1164</v>
      </c>
      <c r="H7" s="211">
        <v>2017</v>
      </c>
      <c r="I7" s="211" t="s">
        <v>1165</v>
      </c>
      <c r="J7" s="160" t="s">
        <v>1166</v>
      </c>
      <c r="K7" s="118">
        <v>4</v>
      </c>
      <c r="L7" s="161" t="s">
        <v>230</v>
      </c>
    </row>
    <row r="8" spans="1:13" ht="55.2">
      <c r="A8" s="100" t="s">
        <v>2057</v>
      </c>
      <c r="B8" s="99" t="s">
        <v>2058</v>
      </c>
      <c r="C8" s="99" t="s">
        <v>1478</v>
      </c>
      <c r="D8" s="99" t="s">
        <v>2059</v>
      </c>
      <c r="E8" s="99" t="s">
        <v>2060</v>
      </c>
      <c r="F8" s="107"/>
      <c r="G8" s="107" t="s">
        <v>2061</v>
      </c>
      <c r="H8" s="211">
        <v>2017</v>
      </c>
      <c r="I8" s="211" t="s">
        <v>2062</v>
      </c>
      <c r="J8" s="160">
        <v>20</v>
      </c>
      <c r="K8" s="118">
        <v>6.67</v>
      </c>
      <c r="L8" s="161" t="s">
        <v>1586</v>
      </c>
      <c r="M8" s="72"/>
    </row>
    <row r="9" spans="1:13" ht="96.6">
      <c r="A9" s="412" t="s">
        <v>2070</v>
      </c>
      <c r="B9" s="412" t="s">
        <v>1463</v>
      </c>
      <c r="C9" s="193" t="s">
        <v>213</v>
      </c>
      <c r="D9" s="193" t="s">
        <v>2071</v>
      </c>
      <c r="E9" s="417" t="s">
        <v>2072</v>
      </c>
      <c r="F9" s="418" t="s">
        <v>507</v>
      </c>
      <c r="G9" s="414" t="s">
        <v>2073</v>
      </c>
      <c r="H9" s="415">
        <v>2017</v>
      </c>
      <c r="I9" s="413" t="s">
        <v>857</v>
      </c>
      <c r="J9" s="416">
        <v>20</v>
      </c>
      <c r="K9" s="194">
        <v>20</v>
      </c>
      <c r="L9" s="193" t="s">
        <v>1463</v>
      </c>
      <c r="M9" s="109"/>
    </row>
    <row r="10" spans="1:13">
      <c r="A10" s="63" t="s">
        <v>2</v>
      </c>
      <c r="B10" s="63"/>
      <c r="C10" s="44"/>
      <c r="F10" s="1"/>
      <c r="G10" s="1"/>
      <c r="J10" s="66"/>
      <c r="K10" s="61">
        <f>SUM(K7:K9)</f>
        <v>30.67</v>
      </c>
    </row>
    <row r="12" spans="1:13">
      <c r="B12" s="7"/>
      <c r="G12" s="1"/>
      <c r="H12"/>
      <c r="I12"/>
    </row>
    <row r="13" spans="1:13" ht="15" customHeight="1">
      <c r="A13" s="566" t="s">
        <v>12</v>
      </c>
      <c r="B13" s="566"/>
      <c r="C13" s="566"/>
      <c r="D13" s="566"/>
      <c r="E13" s="566"/>
      <c r="F13" s="566"/>
      <c r="G13" s="566"/>
      <c r="H13" s="566"/>
      <c r="I13" s="566"/>
      <c r="J13" s="566"/>
      <c r="K13" s="566"/>
    </row>
  </sheetData>
  <mergeCells count="3">
    <mergeCell ref="A2:K2"/>
    <mergeCell ref="A4:K4"/>
    <mergeCell ref="A13:K13"/>
  </mergeCells>
  <phoneticPr fontId="21" type="noConversion"/>
  <hyperlinks>
    <hyperlink ref="F9" r:id="rId1"/>
  </hyperlinks>
  <pageMargins left="0.511811023622047" right="0.31496062992126" top="0" bottom="0" header="0" footer="0"/>
  <pageSetup paperSize="9" orientation="landscape" horizontalDpi="200" verticalDpi="200" r:id="rId2"/>
</worksheet>
</file>

<file path=xl/worksheets/sheet21.xml><?xml version="1.0" encoding="utf-8"?>
<worksheet xmlns="http://schemas.openxmlformats.org/spreadsheetml/2006/main" xmlns:r="http://schemas.openxmlformats.org/officeDocument/2006/relationships">
  <dimension ref="A2:J116"/>
  <sheetViews>
    <sheetView zoomScaleNormal="130" workbookViewId="0">
      <selection activeCell="M110" sqref="M110"/>
    </sheetView>
  </sheetViews>
  <sheetFormatPr defaultColWidth="8.88671875" defaultRowHeight="14.4"/>
  <cols>
    <col min="1" max="1" width="22.88671875" style="2" customWidth="1"/>
    <col min="2" max="2" width="20.33203125" style="2" customWidth="1"/>
    <col min="3" max="3" width="15" style="7" customWidth="1"/>
    <col min="4" max="4" width="28.88671875" style="7" customWidth="1"/>
    <col min="5" max="5" width="16.33203125" style="7" customWidth="1"/>
    <col min="6" max="6" width="12.109375" style="7" customWidth="1"/>
    <col min="7" max="7" width="12.109375" style="317" customWidth="1"/>
    <col min="8" max="8" width="10" style="316" customWidth="1"/>
    <col min="9" max="9" width="21.109375" style="1" customWidth="1"/>
  </cols>
  <sheetData>
    <row r="2" spans="1:9" ht="15" customHeight="1">
      <c r="A2" s="510" t="s">
        <v>100</v>
      </c>
      <c r="B2" s="511"/>
      <c r="C2" s="511"/>
      <c r="D2" s="511"/>
      <c r="E2" s="511"/>
      <c r="F2" s="511"/>
      <c r="G2" s="511"/>
      <c r="H2" s="511"/>
    </row>
    <row r="3" spans="1:9" ht="15" customHeight="1">
      <c r="A3" s="12"/>
      <c r="B3" s="12"/>
      <c r="C3" s="12"/>
      <c r="D3" s="12"/>
      <c r="E3" s="12"/>
      <c r="F3" s="12"/>
      <c r="G3" s="313"/>
      <c r="H3" s="313"/>
    </row>
    <row r="4" spans="1:9" ht="90.75" customHeight="1">
      <c r="A4" s="527" t="s">
        <v>153</v>
      </c>
      <c r="B4" s="528"/>
      <c r="C4" s="528"/>
      <c r="D4" s="528"/>
      <c r="E4" s="528"/>
      <c r="F4" s="528"/>
      <c r="G4" s="528"/>
      <c r="H4" s="529"/>
    </row>
    <row r="5" spans="1:9">
      <c r="A5" s="5"/>
      <c r="B5" s="5"/>
      <c r="C5" s="6"/>
      <c r="D5" s="6"/>
      <c r="E5" s="6"/>
      <c r="F5" s="6"/>
      <c r="G5" s="314"/>
      <c r="H5" s="314"/>
    </row>
    <row r="6" spans="1:9">
      <c r="A6" s="5"/>
      <c r="B6" s="5"/>
      <c r="C6" s="6"/>
      <c r="D6" s="6"/>
      <c r="E6" s="6"/>
      <c r="F6" s="6"/>
      <c r="G6" s="314"/>
    </row>
    <row r="7" spans="1:9" ht="41.4">
      <c r="A7" s="51" t="s">
        <v>159</v>
      </c>
      <c r="B7" s="47" t="s">
        <v>156</v>
      </c>
      <c r="C7" s="48" t="s">
        <v>25</v>
      </c>
      <c r="D7" s="54" t="s">
        <v>157</v>
      </c>
      <c r="E7" s="56" t="s">
        <v>158</v>
      </c>
      <c r="F7" s="51" t="s">
        <v>160</v>
      </c>
      <c r="G7" s="47" t="s">
        <v>54</v>
      </c>
      <c r="H7" s="51" t="s">
        <v>7</v>
      </c>
      <c r="I7" s="82" t="s">
        <v>202</v>
      </c>
    </row>
    <row r="8" spans="1:9" ht="69">
      <c r="A8" s="100" t="s">
        <v>274</v>
      </c>
      <c r="B8" s="100" t="s">
        <v>249</v>
      </c>
      <c r="C8" s="100" t="s">
        <v>213</v>
      </c>
      <c r="D8" s="101" t="s">
        <v>269</v>
      </c>
      <c r="E8" s="100" t="s">
        <v>271</v>
      </c>
      <c r="F8" s="100" t="s">
        <v>273</v>
      </c>
      <c r="G8" s="201">
        <v>20</v>
      </c>
      <c r="H8" s="118">
        <v>20</v>
      </c>
      <c r="I8" s="161" t="s">
        <v>215</v>
      </c>
    </row>
    <row r="9" spans="1:9" ht="55.2">
      <c r="A9" s="100" t="s">
        <v>275</v>
      </c>
      <c r="B9" s="100" t="s">
        <v>249</v>
      </c>
      <c r="C9" s="212" t="s">
        <v>213</v>
      </c>
      <c r="D9" s="101" t="s">
        <v>276</v>
      </c>
      <c r="E9" s="100" t="s">
        <v>277</v>
      </c>
      <c r="F9" s="100">
        <v>43007</v>
      </c>
      <c r="G9" s="201">
        <v>20</v>
      </c>
      <c r="H9" s="118">
        <v>20</v>
      </c>
      <c r="I9" s="161" t="s">
        <v>215</v>
      </c>
    </row>
    <row r="10" spans="1:9" ht="96.6">
      <c r="A10" s="100" t="s">
        <v>293</v>
      </c>
      <c r="B10" s="100" t="s">
        <v>288</v>
      </c>
      <c r="C10" s="212" t="s">
        <v>213</v>
      </c>
      <c r="D10" s="101" t="s">
        <v>282</v>
      </c>
      <c r="E10" s="100" t="s">
        <v>294</v>
      </c>
      <c r="F10" s="100" t="s">
        <v>284</v>
      </c>
      <c r="G10" s="201">
        <v>20</v>
      </c>
      <c r="H10" s="118">
        <v>10</v>
      </c>
      <c r="I10" s="161" t="s">
        <v>216</v>
      </c>
    </row>
    <row r="11" spans="1:9" ht="82.8">
      <c r="A11" s="100" t="s">
        <v>287</v>
      </c>
      <c r="B11" s="100" t="s">
        <v>288</v>
      </c>
      <c r="C11" s="212" t="s">
        <v>213</v>
      </c>
      <c r="D11" s="101" t="s">
        <v>282</v>
      </c>
      <c r="E11" s="100" t="s">
        <v>289</v>
      </c>
      <c r="F11" s="100" t="s">
        <v>284</v>
      </c>
      <c r="G11" s="201">
        <v>20</v>
      </c>
      <c r="H11" s="118">
        <v>10</v>
      </c>
      <c r="I11" s="161" t="s">
        <v>216</v>
      </c>
    </row>
    <row r="12" spans="1:9" ht="27.6">
      <c r="A12" s="100" t="s">
        <v>290</v>
      </c>
      <c r="B12" s="100" t="s">
        <v>278</v>
      </c>
      <c r="C12" s="212" t="s">
        <v>213</v>
      </c>
      <c r="D12" s="101" t="s">
        <v>291</v>
      </c>
      <c r="E12" s="100" t="s">
        <v>292</v>
      </c>
      <c r="F12" s="100">
        <v>43007</v>
      </c>
      <c r="G12" s="201">
        <v>20</v>
      </c>
      <c r="H12" s="118">
        <v>20</v>
      </c>
      <c r="I12" s="161" t="s">
        <v>216</v>
      </c>
    </row>
    <row r="13" spans="1:9" ht="69">
      <c r="A13" s="100" t="s">
        <v>295</v>
      </c>
      <c r="B13" s="100" t="s">
        <v>278</v>
      </c>
      <c r="C13" s="212" t="s">
        <v>213</v>
      </c>
      <c r="D13" s="101" t="s">
        <v>296</v>
      </c>
      <c r="E13" s="100" t="s">
        <v>297</v>
      </c>
      <c r="F13" s="100" t="s">
        <v>298</v>
      </c>
      <c r="G13" s="201">
        <v>20</v>
      </c>
      <c r="H13" s="118">
        <v>20</v>
      </c>
      <c r="I13" s="161" t="s">
        <v>216</v>
      </c>
    </row>
    <row r="14" spans="1:9" ht="69">
      <c r="A14" s="100" t="s">
        <v>355</v>
      </c>
      <c r="B14" s="100" t="s">
        <v>351</v>
      </c>
      <c r="C14" s="212" t="s">
        <v>213</v>
      </c>
      <c r="D14" s="101" t="s">
        <v>356</v>
      </c>
      <c r="E14" s="100" t="s">
        <v>271</v>
      </c>
      <c r="F14" s="100" t="s">
        <v>273</v>
      </c>
      <c r="G14" s="201">
        <v>20</v>
      </c>
      <c r="H14" s="118">
        <v>20</v>
      </c>
      <c r="I14" s="161" t="s">
        <v>217</v>
      </c>
    </row>
    <row r="15" spans="1:9" ht="69">
      <c r="A15" s="100" t="s">
        <v>357</v>
      </c>
      <c r="B15" s="100" t="s">
        <v>351</v>
      </c>
      <c r="C15" s="212" t="s">
        <v>352</v>
      </c>
      <c r="D15" s="101" t="s">
        <v>358</v>
      </c>
      <c r="E15" s="100" t="s">
        <v>271</v>
      </c>
      <c r="F15" s="100" t="s">
        <v>273</v>
      </c>
      <c r="G15" s="201">
        <v>20</v>
      </c>
      <c r="H15" s="118">
        <v>20</v>
      </c>
      <c r="I15" s="161" t="s">
        <v>217</v>
      </c>
    </row>
    <row r="16" spans="1:9" ht="55.2">
      <c r="A16" s="100" t="s">
        <v>359</v>
      </c>
      <c r="B16" s="100" t="s">
        <v>351</v>
      </c>
      <c r="C16" s="212" t="s">
        <v>352</v>
      </c>
      <c r="D16" s="101" t="s">
        <v>360</v>
      </c>
      <c r="E16" s="100" t="s">
        <v>277</v>
      </c>
      <c r="F16" s="100">
        <v>43007</v>
      </c>
      <c r="G16" s="201">
        <v>20</v>
      </c>
      <c r="H16" s="118">
        <v>20</v>
      </c>
      <c r="I16" s="161" t="s">
        <v>217</v>
      </c>
    </row>
    <row r="17" spans="1:9" ht="82.8">
      <c r="A17" s="100" t="s">
        <v>411</v>
      </c>
      <c r="B17" s="100" t="s">
        <v>412</v>
      </c>
      <c r="C17" s="212" t="s">
        <v>213</v>
      </c>
      <c r="D17" s="101" t="s">
        <v>413</v>
      </c>
      <c r="E17" s="100" t="s">
        <v>414</v>
      </c>
      <c r="F17" s="100" t="s">
        <v>273</v>
      </c>
      <c r="G17" s="201">
        <v>20</v>
      </c>
      <c r="H17" s="118">
        <v>6.666666666666667</v>
      </c>
      <c r="I17" s="161" t="s">
        <v>218</v>
      </c>
    </row>
    <row r="18" spans="1:9" ht="82.8">
      <c r="A18" s="100" t="s">
        <v>415</v>
      </c>
      <c r="B18" s="100" t="s">
        <v>407</v>
      </c>
      <c r="C18" s="212" t="s">
        <v>213</v>
      </c>
      <c r="D18" s="101" t="s">
        <v>413</v>
      </c>
      <c r="E18" s="100" t="s">
        <v>414</v>
      </c>
      <c r="F18" s="100" t="s">
        <v>273</v>
      </c>
      <c r="G18" s="201">
        <v>20</v>
      </c>
      <c r="H18" s="118">
        <v>20</v>
      </c>
      <c r="I18" s="161" t="s">
        <v>218</v>
      </c>
    </row>
    <row r="19" spans="1:9" ht="55.2">
      <c r="A19" s="100" t="s">
        <v>416</v>
      </c>
      <c r="B19" s="100" t="s">
        <v>407</v>
      </c>
      <c r="C19" s="212" t="s">
        <v>213</v>
      </c>
      <c r="D19" s="101" t="s">
        <v>417</v>
      </c>
      <c r="E19" s="100" t="s">
        <v>277</v>
      </c>
      <c r="F19" s="100">
        <v>43007</v>
      </c>
      <c r="G19" s="201">
        <v>20</v>
      </c>
      <c r="H19" s="118">
        <v>20</v>
      </c>
      <c r="I19" s="161" t="s">
        <v>218</v>
      </c>
    </row>
    <row r="20" spans="1:9" ht="82.8">
      <c r="A20" s="100" t="s">
        <v>533</v>
      </c>
      <c r="B20" s="100" t="s">
        <v>521</v>
      </c>
      <c r="C20" s="212" t="s">
        <v>213</v>
      </c>
      <c r="D20" s="101" t="s">
        <v>522</v>
      </c>
      <c r="E20" s="100" t="s">
        <v>523</v>
      </c>
      <c r="F20" s="100" t="s">
        <v>524</v>
      </c>
      <c r="G20" s="201">
        <v>40</v>
      </c>
      <c r="H20" s="118">
        <v>13.33</v>
      </c>
      <c r="I20" s="161" t="s">
        <v>219</v>
      </c>
    </row>
    <row r="21" spans="1:9" ht="82.8">
      <c r="A21" s="100" t="s">
        <v>534</v>
      </c>
      <c r="B21" s="100" t="s">
        <v>525</v>
      </c>
      <c r="C21" s="212" t="s">
        <v>213</v>
      </c>
      <c r="D21" s="101" t="s">
        <v>522</v>
      </c>
      <c r="E21" s="100" t="s">
        <v>523</v>
      </c>
      <c r="F21" s="100" t="s">
        <v>524</v>
      </c>
      <c r="G21" s="201">
        <v>40</v>
      </c>
      <c r="H21" s="118">
        <v>13.33</v>
      </c>
      <c r="I21" s="161" t="s">
        <v>219</v>
      </c>
    </row>
    <row r="22" spans="1:9" ht="82.8">
      <c r="A22" s="100" t="s">
        <v>535</v>
      </c>
      <c r="B22" s="100" t="s">
        <v>526</v>
      </c>
      <c r="C22" s="212" t="s">
        <v>213</v>
      </c>
      <c r="D22" s="101" t="s">
        <v>527</v>
      </c>
      <c r="E22" s="100" t="s">
        <v>523</v>
      </c>
      <c r="F22" s="100" t="s">
        <v>524</v>
      </c>
      <c r="G22" s="201">
        <v>40</v>
      </c>
      <c r="H22" s="118">
        <v>20</v>
      </c>
      <c r="I22" s="161" t="s">
        <v>219</v>
      </c>
    </row>
    <row r="23" spans="1:9" ht="41.4">
      <c r="A23" s="100" t="s">
        <v>536</v>
      </c>
      <c r="B23" s="100" t="s">
        <v>528</v>
      </c>
      <c r="C23" s="212" t="s">
        <v>213</v>
      </c>
      <c r="D23" s="101" t="s">
        <v>529</v>
      </c>
      <c r="E23" s="100" t="s">
        <v>530</v>
      </c>
      <c r="F23" s="100" t="s">
        <v>531</v>
      </c>
      <c r="G23" s="201">
        <v>20</v>
      </c>
      <c r="H23" s="118">
        <v>6.66</v>
      </c>
      <c r="I23" s="161" t="s">
        <v>219</v>
      </c>
    </row>
    <row r="24" spans="1:9" ht="82.8">
      <c r="A24" s="100" t="s">
        <v>537</v>
      </c>
      <c r="B24" s="100" t="s">
        <v>532</v>
      </c>
      <c r="C24" s="212" t="s">
        <v>213</v>
      </c>
      <c r="D24" s="101" t="s">
        <v>522</v>
      </c>
      <c r="E24" s="100" t="s">
        <v>523</v>
      </c>
      <c r="F24" s="100" t="s">
        <v>524</v>
      </c>
      <c r="G24" s="201">
        <v>40</v>
      </c>
      <c r="H24" s="118">
        <v>6.66</v>
      </c>
      <c r="I24" s="161" t="s">
        <v>219</v>
      </c>
    </row>
    <row r="25" spans="1:9" ht="124.2">
      <c r="A25" s="100" t="s">
        <v>538</v>
      </c>
      <c r="B25" s="100" t="s">
        <v>539</v>
      </c>
      <c r="C25" s="212" t="s">
        <v>213</v>
      </c>
      <c r="D25" s="101" t="s">
        <v>540</v>
      </c>
      <c r="E25" s="100" t="s">
        <v>283</v>
      </c>
      <c r="F25" s="100" t="s">
        <v>541</v>
      </c>
      <c r="G25" s="201">
        <v>20</v>
      </c>
      <c r="H25" s="118">
        <v>20</v>
      </c>
      <c r="I25" s="161" t="s">
        <v>220</v>
      </c>
    </row>
    <row r="26" spans="1:9" ht="96.6">
      <c r="A26" s="100" t="s">
        <v>542</v>
      </c>
      <c r="B26" s="100" t="s">
        <v>539</v>
      </c>
      <c r="C26" s="212" t="s">
        <v>213</v>
      </c>
      <c r="D26" s="101" t="s">
        <v>543</v>
      </c>
      <c r="E26" s="100" t="s">
        <v>292</v>
      </c>
      <c r="F26" s="100">
        <v>43007</v>
      </c>
      <c r="G26" s="201">
        <v>20</v>
      </c>
      <c r="H26" s="118">
        <v>20</v>
      </c>
      <c r="I26" s="161" t="s">
        <v>220</v>
      </c>
    </row>
    <row r="27" spans="1:9" ht="55.2">
      <c r="A27" s="100" t="s">
        <v>573</v>
      </c>
      <c r="B27" s="100" t="s">
        <v>574</v>
      </c>
      <c r="C27" s="212" t="s">
        <v>213</v>
      </c>
      <c r="D27" s="101" t="s">
        <v>575</v>
      </c>
      <c r="E27" s="100" t="s">
        <v>292</v>
      </c>
      <c r="F27" s="100">
        <v>43007</v>
      </c>
      <c r="G27" s="201">
        <v>20</v>
      </c>
      <c r="H27" s="118">
        <v>20</v>
      </c>
      <c r="I27" s="161" t="s">
        <v>221</v>
      </c>
    </row>
    <row r="28" spans="1:9" ht="55.2">
      <c r="A28" s="100" t="s">
        <v>670</v>
      </c>
      <c r="B28" s="100" t="s">
        <v>667</v>
      </c>
      <c r="C28" s="212" t="s">
        <v>213</v>
      </c>
      <c r="D28" s="101" t="s">
        <v>671</v>
      </c>
      <c r="E28" s="100" t="s">
        <v>277</v>
      </c>
      <c r="F28" s="100">
        <v>43007</v>
      </c>
      <c r="G28" s="201">
        <v>20</v>
      </c>
      <c r="H28" s="118">
        <v>20</v>
      </c>
      <c r="I28" s="161" t="s">
        <v>222</v>
      </c>
    </row>
    <row r="29" spans="1:9" ht="55.2">
      <c r="A29" s="100" t="s">
        <v>672</v>
      </c>
      <c r="B29" s="100" t="s">
        <v>673</v>
      </c>
      <c r="C29" s="212" t="s">
        <v>213</v>
      </c>
      <c r="D29" s="101" t="s">
        <v>674</v>
      </c>
      <c r="E29" s="100" t="s">
        <v>675</v>
      </c>
      <c r="F29" s="100" t="s">
        <v>676</v>
      </c>
      <c r="G29" s="201">
        <v>20</v>
      </c>
      <c r="H29" s="118">
        <v>6.66</v>
      </c>
      <c r="I29" s="161" t="s">
        <v>222</v>
      </c>
    </row>
    <row r="30" spans="1:9" ht="82.8">
      <c r="A30" s="100" t="s">
        <v>677</v>
      </c>
      <c r="B30" s="100" t="s">
        <v>667</v>
      </c>
      <c r="C30" s="212" t="s">
        <v>213</v>
      </c>
      <c r="D30" s="101" t="s">
        <v>678</v>
      </c>
      <c r="E30" s="100" t="s">
        <v>414</v>
      </c>
      <c r="F30" s="100" t="s">
        <v>284</v>
      </c>
      <c r="G30" s="201">
        <v>20</v>
      </c>
      <c r="H30" s="118">
        <v>20</v>
      </c>
      <c r="I30" s="161" t="s">
        <v>222</v>
      </c>
    </row>
    <row r="31" spans="1:9" ht="82.8">
      <c r="A31" s="100" t="s">
        <v>679</v>
      </c>
      <c r="B31" s="100" t="s">
        <v>680</v>
      </c>
      <c r="C31" s="212" t="s">
        <v>213</v>
      </c>
      <c r="D31" s="101" t="s">
        <v>681</v>
      </c>
      <c r="E31" s="100" t="s">
        <v>523</v>
      </c>
      <c r="F31" s="100" t="s">
        <v>524</v>
      </c>
      <c r="G31" s="201">
        <v>40</v>
      </c>
      <c r="H31" s="118">
        <v>6.66</v>
      </c>
      <c r="I31" s="161" t="s">
        <v>222</v>
      </c>
    </row>
    <row r="32" spans="1:9" ht="27.6">
      <c r="A32" s="100" t="s">
        <v>682</v>
      </c>
      <c r="B32" s="100" t="s">
        <v>683</v>
      </c>
      <c r="C32" s="212" t="s">
        <v>213</v>
      </c>
      <c r="D32" s="101" t="s">
        <v>575</v>
      </c>
      <c r="E32" s="100" t="s">
        <v>292</v>
      </c>
      <c r="F32" s="100">
        <v>43007</v>
      </c>
      <c r="G32" s="201">
        <v>20</v>
      </c>
      <c r="H32" s="118">
        <v>20</v>
      </c>
      <c r="I32" s="161" t="s">
        <v>223</v>
      </c>
    </row>
    <row r="33" spans="1:9" ht="69">
      <c r="A33" s="100" t="s">
        <v>684</v>
      </c>
      <c r="B33" s="100" t="s">
        <v>685</v>
      </c>
      <c r="C33" s="212" t="s">
        <v>213</v>
      </c>
      <c r="D33" s="101" t="s">
        <v>686</v>
      </c>
      <c r="E33" s="100" t="s">
        <v>297</v>
      </c>
      <c r="F33" s="100" t="s">
        <v>687</v>
      </c>
      <c r="G33" s="201">
        <v>20</v>
      </c>
      <c r="H33" s="118">
        <v>10</v>
      </c>
      <c r="I33" s="161" t="s">
        <v>223</v>
      </c>
    </row>
    <row r="34" spans="1:9" ht="55.2">
      <c r="A34" s="100" t="s">
        <v>688</v>
      </c>
      <c r="B34" s="100" t="s">
        <v>685</v>
      </c>
      <c r="C34" s="212" t="s">
        <v>213</v>
      </c>
      <c r="D34" s="101" t="s">
        <v>689</v>
      </c>
      <c r="E34" s="100" t="s">
        <v>690</v>
      </c>
      <c r="F34" s="100">
        <v>43009</v>
      </c>
      <c r="G34" s="201">
        <v>20</v>
      </c>
      <c r="H34" s="118">
        <v>10</v>
      </c>
      <c r="I34" s="161" t="s">
        <v>223</v>
      </c>
    </row>
    <row r="35" spans="1:9" ht="69">
      <c r="A35" s="100" t="s">
        <v>684</v>
      </c>
      <c r="B35" s="100" t="s">
        <v>685</v>
      </c>
      <c r="C35" s="212" t="s">
        <v>213</v>
      </c>
      <c r="D35" s="101" t="s">
        <v>686</v>
      </c>
      <c r="E35" s="100" t="s">
        <v>297</v>
      </c>
      <c r="F35" s="100" t="s">
        <v>687</v>
      </c>
      <c r="G35" s="201">
        <v>20</v>
      </c>
      <c r="H35" s="118">
        <v>10</v>
      </c>
      <c r="I35" s="161" t="s">
        <v>224</v>
      </c>
    </row>
    <row r="36" spans="1:9" ht="55.2">
      <c r="A36" s="100" t="s">
        <v>688</v>
      </c>
      <c r="B36" s="100" t="s">
        <v>685</v>
      </c>
      <c r="C36" s="212" t="s">
        <v>213</v>
      </c>
      <c r="D36" s="101" t="s">
        <v>689</v>
      </c>
      <c r="E36" s="100" t="s">
        <v>690</v>
      </c>
      <c r="F36" s="100">
        <v>43009</v>
      </c>
      <c r="G36" s="201">
        <v>20</v>
      </c>
      <c r="H36" s="118">
        <v>10</v>
      </c>
      <c r="I36" s="161" t="s">
        <v>224</v>
      </c>
    </row>
    <row r="37" spans="1:9" ht="82.8">
      <c r="A37" s="100" t="s">
        <v>533</v>
      </c>
      <c r="B37" s="100" t="s">
        <v>521</v>
      </c>
      <c r="C37" s="212" t="s">
        <v>213</v>
      </c>
      <c r="D37" s="101" t="s">
        <v>522</v>
      </c>
      <c r="E37" s="100" t="s">
        <v>523</v>
      </c>
      <c r="F37" s="100" t="s">
        <v>524</v>
      </c>
      <c r="G37" s="201">
        <v>40</v>
      </c>
      <c r="H37" s="118">
        <v>10</v>
      </c>
      <c r="I37" s="161" t="s">
        <v>224</v>
      </c>
    </row>
    <row r="38" spans="1:9" ht="82.8">
      <c r="A38" s="100" t="s">
        <v>535</v>
      </c>
      <c r="B38" s="100" t="s">
        <v>526</v>
      </c>
      <c r="C38" s="212" t="s">
        <v>213</v>
      </c>
      <c r="D38" s="101" t="s">
        <v>527</v>
      </c>
      <c r="E38" s="100" t="s">
        <v>523</v>
      </c>
      <c r="F38" s="100" t="s">
        <v>524</v>
      </c>
      <c r="G38" s="201">
        <v>40</v>
      </c>
      <c r="H38" s="118">
        <v>0</v>
      </c>
      <c r="I38" s="161" t="s">
        <v>224</v>
      </c>
    </row>
    <row r="39" spans="1:9" ht="41.4">
      <c r="A39" s="100" t="s">
        <v>536</v>
      </c>
      <c r="B39" s="100" t="s">
        <v>528</v>
      </c>
      <c r="C39" s="212" t="s">
        <v>213</v>
      </c>
      <c r="D39" s="101" t="s">
        <v>529</v>
      </c>
      <c r="E39" s="100" t="s">
        <v>690</v>
      </c>
      <c r="F39" s="100" t="s">
        <v>531</v>
      </c>
      <c r="G39" s="201">
        <v>20</v>
      </c>
      <c r="H39" s="118">
        <v>10</v>
      </c>
      <c r="I39" s="161" t="s">
        <v>224</v>
      </c>
    </row>
    <row r="40" spans="1:9" ht="55.2">
      <c r="A40" s="100" t="s">
        <v>782</v>
      </c>
      <c r="B40" s="100" t="s">
        <v>783</v>
      </c>
      <c r="C40" s="212" t="s">
        <v>213</v>
      </c>
      <c r="D40" s="101" t="s">
        <v>784</v>
      </c>
      <c r="E40" s="100" t="s">
        <v>785</v>
      </c>
      <c r="F40" s="100" t="s">
        <v>786</v>
      </c>
      <c r="G40" s="201">
        <v>5</v>
      </c>
      <c r="H40" s="118">
        <v>5</v>
      </c>
      <c r="I40" s="161" t="s">
        <v>225</v>
      </c>
    </row>
    <row r="41" spans="1:9" ht="41.4">
      <c r="A41" s="100" t="s">
        <v>787</v>
      </c>
      <c r="B41" s="100" t="s">
        <v>788</v>
      </c>
      <c r="C41" s="212" t="s">
        <v>213</v>
      </c>
      <c r="D41" s="101" t="s">
        <v>789</v>
      </c>
      <c r="E41" s="100" t="s">
        <v>790</v>
      </c>
      <c r="F41" s="100" t="s">
        <v>791</v>
      </c>
      <c r="G41" s="201">
        <v>20</v>
      </c>
      <c r="H41" s="118">
        <v>20</v>
      </c>
      <c r="I41" s="161" t="s">
        <v>225</v>
      </c>
    </row>
    <row r="42" spans="1:9" ht="96.6">
      <c r="A42" s="100" t="s">
        <v>792</v>
      </c>
      <c r="B42" s="100" t="s">
        <v>756</v>
      </c>
      <c r="C42" s="212" t="s">
        <v>213</v>
      </c>
      <c r="D42" s="101" t="s">
        <v>793</v>
      </c>
      <c r="E42" s="100" t="s">
        <v>669</v>
      </c>
      <c r="F42" s="100" t="s">
        <v>273</v>
      </c>
      <c r="G42" s="201" t="s">
        <v>794</v>
      </c>
      <c r="H42" s="118">
        <v>20</v>
      </c>
      <c r="I42" s="161" t="s">
        <v>225</v>
      </c>
    </row>
    <row r="43" spans="1:9" ht="82.8">
      <c r="A43" s="100" t="s">
        <v>1007</v>
      </c>
      <c r="B43" s="100" t="s">
        <v>1008</v>
      </c>
      <c r="C43" s="212" t="s">
        <v>213</v>
      </c>
      <c r="D43" s="101" t="s">
        <v>1009</v>
      </c>
      <c r="E43" s="100" t="s">
        <v>507</v>
      </c>
      <c r="F43" s="100" t="s">
        <v>1010</v>
      </c>
      <c r="G43" s="201">
        <v>20</v>
      </c>
      <c r="H43" s="118">
        <v>10</v>
      </c>
      <c r="I43" s="161" t="s">
        <v>227</v>
      </c>
    </row>
    <row r="44" spans="1:9" ht="82.8">
      <c r="A44" s="100" t="s">
        <v>1011</v>
      </c>
      <c r="B44" s="100" t="s">
        <v>1012</v>
      </c>
      <c r="C44" s="212" t="s">
        <v>213</v>
      </c>
      <c r="D44" s="101" t="s">
        <v>1013</v>
      </c>
      <c r="E44" s="100" t="s">
        <v>507</v>
      </c>
      <c r="F44" s="100" t="s">
        <v>1014</v>
      </c>
      <c r="G44" s="201">
        <v>20</v>
      </c>
      <c r="H44" s="118">
        <v>10</v>
      </c>
      <c r="I44" s="161" t="s">
        <v>227</v>
      </c>
    </row>
    <row r="45" spans="1:9" ht="82.8">
      <c r="A45" s="100" t="s">
        <v>1015</v>
      </c>
      <c r="B45" s="100" t="s">
        <v>1016</v>
      </c>
      <c r="C45" s="212" t="s">
        <v>213</v>
      </c>
      <c r="D45" s="101" t="s">
        <v>1017</v>
      </c>
      <c r="E45" s="100" t="s">
        <v>507</v>
      </c>
      <c r="F45" s="100" t="s">
        <v>1014</v>
      </c>
      <c r="G45" s="201">
        <v>20</v>
      </c>
      <c r="H45" s="118">
        <v>10</v>
      </c>
      <c r="I45" s="161" t="s">
        <v>227</v>
      </c>
    </row>
    <row r="46" spans="1:9" ht="82.8">
      <c r="A46" s="100" t="s">
        <v>1018</v>
      </c>
      <c r="B46" s="100" t="s">
        <v>1019</v>
      </c>
      <c r="C46" s="212" t="s">
        <v>213</v>
      </c>
      <c r="D46" s="101" t="s">
        <v>1020</v>
      </c>
      <c r="E46" s="100" t="s">
        <v>507</v>
      </c>
      <c r="F46" s="100" t="s">
        <v>1014</v>
      </c>
      <c r="G46" s="201">
        <v>20</v>
      </c>
      <c r="H46" s="118">
        <v>10</v>
      </c>
      <c r="I46" s="161" t="s">
        <v>227</v>
      </c>
    </row>
    <row r="47" spans="1:9" ht="69">
      <c r="A47" s="100" t="s">
        <v>1021</v>
      </c>
      <c r="B47" s="100" t="s">
        <v>990</v>
      </c>
      <c r="C47" s="212" t="s">
        <v>213</v>
      </c>
      <c r="D47" s="101" t="s">
        <v>1022</v>
      </c>
      <c r="E47" s="100" t="s">
        <v>297</v>
      </c>
      <c r="F47" s="100" t="s">
        <v>1023</v>
      </c>
      <c r="G47" s="201">
        <v>20</v>
      </c>
      <c r="H47" s="118">
        <v>20</v>
      </c>
      <c r="I47" s="161" t="s">
        <v>227</v>
      </c>
    </row>
    <row r="48" spans="1:9" ht="96.6">
      <c r="A48" s="100" t="s">
        <v>1080</v>
      </c>
      <c r="B48" s="100" t="s">
        <v>1081</v>
      </c>
      <c r="C48" s="212" t="s">
        <v>213</v>
      </c>
      <c r="D48" s="101" t="s">
        <v>1078</v>
      </c>
      <c r="E48" s="100" t="s">
        <v>414</v>
      </c>
      <c r="F48" s="100" t="s">
        <v>273</v>
      </c>
      <c r="G48" s="201">
        <v>20</v>
      </c>
      <c r="H48" s="118">
        <v>10</v>
      </c>
      <c r="I48" s="161" t="s">
        <v>228</v>
      </c>
    </row>
    <row r="49" spans="1:9" ht="179.4">
      <c r="A49" s="100" t="s">
        <v>1082</v>
      </c>
      <c r="B49" s="100" t="s">
        <v>1081</v>
      </c>
      <c r="C49" s="212" t="s">
        <v>213</v>
      </c>
      <c r="D49" s="101" t="s">
        <v>291</v>
      </c>
      <c r="E49" s="100" t="s">
        <v>1083</v>
      </c>
      <c r="F49" s="100" t="s">
        <v>791</v>
      </c>
      <c r="G49" s="201">
        <v>20</v>
      </c>
      <c r="H49" s="118">
        <v>20</v>
      </c>
      <c r="I49" s="161" t="s">
        <v>228</v>
      </c>
    </row>
    <row r="50" spans="1:9" ht="96.6">
      <c r="A50" s="100" t="s">
        <v>1080</v>
      </c>
      <c r="B50" s="100" t="s">
        <v>1081</v>
      </c>
      <c r="C50" s="212" t="s">
        <v>213</v>
      </c>
      <c r="D50" s="101" t="s">
        <v>1078</v>
      </c>
      <c r="E50" s="100" t="s">
        <v>414</v>
      </c>
      <c r="F50" s="100" t="s">
        <v>273</v>
      </c>
      <c r="G50" s="201">
        <v>20</v>
      </c>
      <c r="H50" s="118">
        <v>10</v>
      </c>
      <c r="I50" s="161" t="s">
        <v>229</v>
      </c>
    </row>
    <row r="51" spans="1:9" ht="179.4">
      <c r="A51" s="100" t="s">
        <v>1082</v>
      </c>
      <c r="B51" s="100" t="s">
        <v>1081</v>
      </c>
      <c r="C51" s="212" t="s">
        <v>213</v>
      </c>
      <c r="D51" s="101" t="s">
        <v>291</v>
      </c>
      <c r="E51" s="100" t="s">
        <v>1083</v>
      </c>
      <c r="F51" s="100" t="s">
        <v>791</v>
      </c>
      <c r="G51" s="201">
        <v>20</v>
      </c>
      <c r="H51" s="118">
        <v>20</v>
      </c>
      <c r="I51" s="161" t="s">
        <v>229</v>
      </c>
    </row>
    <row r="52" spans="1:9" ht="193.2">
      <c r="A52" s="100" t="s">
        <v>1167</v>
      </c>
      <c r="B52" s="100" t="s">
        <v>1168</v>
      </c>
      <c r="C52" s="212" t="s">
        <v>213</v>
      </c>
      <c r="D52" s="101" t="s">
        <v>1169</v>
      </c>
      <c r="E52" s="100" t="s">
        <v>1170</v>
      </c>
      <c r="F52" s="100" t="s">
        <v>1171</v>
      </c>
      <c r="G52" s="201" t="s">
        <v>1172</v>
      </c>
      <c r="H52" s="118">
        <v>20</v>
      </c>
      <c r="I52" s="161" t="s">
        <v>230</v>
      </c>
    </row>
    <row r="53" spans="1:9" ht="193.2">
      <c r="A53" s="100" t="s">
        <v>1173</v>
      </c>
      <c r="B53" s="100" t="s">
        <v>1168</v>
      </c>
      <c r="C53" s="212" t="s">
        <v>213</v>
      </c>
      <c r="D53" s="101" t="s">
        <v>1169</v>
      </c>
      <c r="E53" s="100" t="s">
        <v>1170</v>
      </c>
      <c r="F53" s="100" t="s">
        <v>1171</v>
      </c>
      <c r="G53" s="201" t="s">
        <v>1172</v>
      </c>
      <c r="H53" s="118">
        <v>20</v>
      </c>
      <c r="I53" s="161" t="s">
        <v>230</v>
      </c>
    </row>
    <row r="54" spans="1:9" ht="124.2">
      <c r="A54" s="100" t="s">
        <v>1174</v>
      </c>
      <c r="B54" s="100" t="s">
        <v>1175</v>
      </c>
      <c r="C54" s="212" t="s">
        <v>213</v>
      </c>
      <c r="D54" s="101" t="s">
        <v>1176</v>
      </c>
      <c r="E54" s="100" t="s">
        <v>675</v>
      </c>
      <c r="F54" s="100" t="s">
        <v>1177</v>
      </c>
      <c r="G54" s="201" t="s">
        <v>1178</v>
      </c>
      <c r="H54" s="118">
        <v>10</v>
      </c>
      <c r="I54" s="161" t="s">
        <v>230</v>
      </c>
    </row>
    <row r="55" spans="1:9" ht="165.6">
      <c r="A55" s="100" t="s">
        <v>1179</v>
      </c>
      <c r="B55" s="100" t="s">
        <v>1180</v>
      </c>
      <c r="C55" s="212" t="s">
        <v>213</v>
      </c>
      <c r="D55" s="101" t="s">
        <v>1181</v>
      </c>
      <c r="E55" s="100" t="s">
        <v>283</v>
      </c>
      <c r="F55" s="100" t="s">
        <v>1182</v>
      </c>
      <c r="G55" s="201" t="s">
        <v>1178</v>
      </c>
      <c r="H55" s="118">
        <v>10</v>
      </c>
      <c r="I55" s="161" t="s">
        <v>230</v>
      </c>
    </row>
    <row r="56" spans="1:9" ht="55.2">
      <c r="A56" s="100" t="s">
        <v>1195</v>
      </c>
      <c r="B56" s="100" t="s">
        <v>1194</v>
      </c>
      <c r="C56" s="212" t="s">
        <v>213</v>
      </c>
      <c r="D56" s="101" t="s">
        <v>671</v>
      </c>
      <c r="E56" s="100" t="s">
        <v>277</v>
      </c>
      <c r="F56" s="100">
        <v>43007</v>
      </c>
      <c r="G56" s="201">
        <v>20</v>
      </c>
      <c r="H56" s="118">
        <v>20</v>
      </c>
      <c r="I56" s="161" t="s">
        <v>231</v>
      </c>
    </row>
    <row r="57" spans="1:9" ht="96.6">
      <c r="A57" s="100" t="s">
        <v>1196</v>
      </c>
      <c r="B57" s="100" t="s">
        <v>1194</v>
      </c>
      <c r="C57" s="212" t="s">
        <v>213</v>
      </c>
      <c r="D57" s="101" t="s">
        <v>678</v>
      </c>
      <c r="E57" s="100" t="s">
        <v>414</v>
      </c>
      <c r="F57" s="100" t="s">
        <v>284</v>
      </c>
      <c r="G57" s="201">
        <v>20</v>
      </c>
      <c r="H57" s="118">
        <v>20</v>
      </c>
      <c r="I57" s="161" t="s">
        <v>231</v>
      </c>
    </row>
    <row r="58" spans="1:9" ht="179.4">
      <c r="A58" s="100" t="s">
        <v>1222</v>
      </c>
      <c r="B58" s="100" t="s">
        <v>1223</v>
      </c>
      <c r="C58" s="212" t="s">
        <v>213</v>
      </c>
      <c r="D58" s="101" t="s">
        <v>1169</v>
      </c>
      <c r="E58" s="100" t="s">
        <v>1170</v>
      </c>
      <c r="F58" s="100" t="s">
        <v>1224</v>
      </c>
      <c r="G58" s="201">
        <v>40</v>
      </c>
      <c r="H58" s="118">
        <v>20</v>
      </c>
      <c r="I58" s="161" t="s">
        <v>232</v>
      </c>
    </row>
    <row r="59" spans="1:9" ht="179.4">
      <c r="A59" s="100" t="s">
        <v>1225</v>
      </c>
      <c r="B59" s="100" t="s">
        <v>1223</v>
      </c>
      <c r="C59" s="212" t="s">
        <v>213</v>
      </c>
      <c r="D59" s="101" t="s">
        <v>1169</v>
      </c>
      <c r="E59" s="100" t="s">
        <v>1170</v>
      </c>
      <c r="F59" s="100" t="s">
        <v>1224</v>
      </c>
      <c r="G59" s="201">
        <v>40</v>
      </c>
      <c r="H59" s="118">
        <v>20</v>
      </c>
      <c r="I59" s="161" t="s">
        <v>232</v>
      </c>
    </row>
    <row r="60" spans="1:9" ht="55.2">
      <c r="A60" s="100" t="s">
        <v>1226</v>
      </c>
      <c r="B60" s="100" t="s">
        <v>673</v>
      </c>
      <c r="C60" s="212" t="s">
        <v>213</v>
      </c>
      <c r="D60" s="101" t="s">
        <v>674</v>
      </c>
      <c r="E60" s="100" t="s">
        <v>675</v>
      </c>
      <c r="F60" s="100" t="s">
        <v>1227</v>
      </c>
      <c r="G60" s="201">
        <v>20</v>
      </c>
      <c r="H60" s="118">
        <v>6.66</v>
      </c>
      <c r="I60" s="161" t="s">
        <v>232</v>
      </c>
    </row>
    <row r="61" spans="1:9" ht="55.2">
      <c r="A61" s="100" t="s">
        <v>1228</v>
      </c>
      <c r="B61" s="100" t="s">
        <v>1229</v>
      </c>
      <c r="C61" s="212" t="s">
        <v>213</v>
      </c>
      <c r="D61" s="101" t="s">
        <v>1230</v>
      </c>
      <c r="E61" s="100" t="s">
        <v>1231</v>
      </c>
      <c r="F61" s="100" t="s">
        <v>1232</v>
      </c>
      <c r="G61" s="201">
        <v>20</v>
      </c>
      <c r="H61" s="118">
        <v>10</v>
      </c>
      <c r="I61" s="161" t="s">
        <v>232</v>
      </c>
    </row>
    <row r="62" spans="1:9" ht="55.2">
      <c r="A62" s="100" t="s">
        <v>1310</v>
      </c>
      <c r="B62" s="100" t="s">
        <v>1311</v>
      </c>
      <c r="C62" s="212" t="s">
        <v>213</v>
      </c>
      <c r="D62" s="101" t="s">
        <v>1308</v>
      </c>
      <c r="E62" s="100" t="s">
        <v>507</v>
      </c>
      <c r="F62" s="100">
        <v>42856</v>
      </c>
      <c r="G62" s="201">
        <v>20</v>
      </c>
      <c r="H62" s="118">
        <v>10</v>
      </c>
      <c r="I62" s="161" t="s">
        <v>233</v>
      </c>
    </row>
    <row r="63" spans="1:9" ht="55.2">
      <c r="A63" s="100" t="s">
        <v>1312</v>
      </c>
      <c r="B63" s="100" t="s">
        <v>1313</v>
      </c>
      <c r="C63" s="212" t="s">
        <v>213</v>
      </c>
      <c r="D63" s="101" t="s">
        <v>1308</v>
      </c>
      <c r="E63" s="100" t="s">
        <v>507</v>
      </c>
      <c r="F63" s="100">
        <v>42856</v>
      </c>
      <c r="G63" s="201">
        <v>20</v>
      </c>
      <c r="H63" s="118">
        <v>6.66</v>
      </c>
      <c r="I63" s="161" t="s">
        <v>233</v>
      </c>
    </row>
    <row r="64" spans="1:9" ht="82.8">
      <c r="A64" s="100" t="s">
        <v>1314</v>
      </c>
      <c r="B64" s="100" t="s">
        <v>1315</v>
      </c>
      <c r="C64" s="212" t="s">
        <v>213</v>
      </c>
      <c r="D64" s="101" t="s">
        <v>1316</v>
      </c>
      <c r="E64" s="100" t="s">
        <v>523</v>
      </c>
      <c r="F64" s="100" t="s">
        <v>1317</v>
      </c>
      <c r="G64" s="201">
        <v>40</v>
      </c>
      <c r="H64" s="118">
        <v>13.33</v>
      </c>
      <c r="I64" s="161" t="s">
        <v>233</v>
      </c>
    </row>
    <row r="65" spans="1:9" s="79" customFormat="1" ht="41.4">
      <c r="A65" s="100" t="s">
        <v>1318</v>
      </c>
      <c r="B65" s="100" t="s">
        <v>1319</v>
      </c>
      <c r="C65" s="212" t="s">
        <v>213</v>
      </c>
      <c r="D65" s="101" t="s">
        <v>1320</v>
      </c>
      <c r="E65" s="377" t="s">
        <v>1321</v>
      </c>
      <c r="F65" s="100" t="s">
        <v>1322</v>
      </c>
      <c r="G65" s="201">
        <v>20</v>
      </c>
      <c r="H65" s="118">
        <v>6.66</v>
      </c>
      <c r="I65" s="161" t="s">
        <v>233</v>
      </c>
    </row>
    <row r="66" spans="1:9" ht="55.2">
      <c r="A66" s="100" t="s">
        <v>1323</v>
      </c>
      <c r="B66" s="100" t="s">
        <v>1324</v>
      </c>
      <c r="C66" s="212" t="s">
        <v>213</v>
      </c>
      <c r="D66" s="101" t="s">
        <v>1325</v>
      </c>
      <c r="E66" s="100" t="s">
        <v>277</v>
      </c>
      <c r="F66" s="100" t="s">
        <v>1326</v>
      </c>
      <c r="G66" s="201">
        <v>20</v>
      </c>
      <c r="H66" s="118">
        <v>20</v>
      </c>
      <c r="I66" s="161" t="s">
        <v>233</v>
      </c>
    </row>
    <row r="67" spans="1:9" ht="82.8">
      <c r="A67" s="100" t="s">
        <v>1314</v>
      </c>
      <c r="B67" s="100" t="s">
        <v>525</v>
      </c>
      <c r="C67" s="212" t="s">
        <v>213</v>
      </c>
      <c r="D67" s="101" t="s">
        <v>522</v>
      </c>
      <c r="E67" s="100" t="s">
        <v>523</v>
      </c>
      <c r="F67" s="100" t="s">
        <v>524</v>
      </c>
      <c r="G67" s="201">
        <v>40</v>
      </c>
      <c r="H67" s="118">
        <v>13.33</v>
      </c>
      <c r="I67" s="161" t="s">
        <v>234</v>
      </c>
    </row>
    <row r="68" spans="1:9" ht="82.8">
      <c r="A68" s="100" t="s">
        <v>1417</v>
      </c>
      <c r="B68" s="100" t="s">
        <v>1418</v>
      </c>
      <c r="C68" s="212" t="s">
        <v>213</v>
      </c>
      <c r="D68" s="101" t="s">
        <v>522</v>
      </c>
      <c r="E68" s="100" t="s">
        <v>523</v>
      </c>
      <c r="F68" s="100" t="s">
        <v>524</v>
      </c>
      <c r="G68" s="201">
        <v>40</v>
      </c>
      <c r="H68" s="118">
        <v>20</v>
      </c>
      <c r="I68" s="161" t="s">
        <v>234</v>
      </c>
    </row>
    <row r="69" spans="1:9" ht="82.8">
      <c r="A69" s="100" t="s">
        <v>679</v>
      </c>
      <c r="B69" s="100" t="s">
        <v>1419</v>
      </c>
      <c r="C69" s="212" t="s">
        <v>213</v>
      </c>
      <c r="D69" s="101" t="s">
        <v>522</v>
      </c>
      <c r="E69" s="100" t="s">
        <v>523</v>
      </c>
      <c r="F69" s="100" t="s">
        <v>524</v>
      </c>
      <c r="G69" s="201">
        <v>40</v>
      </c>
      <c r="H69" s="118">
        <v>6.66</v>
      </c>
      <c r="I69" s="161" t="s">
        <v>234</v>
      </c>
    </row>
    <row r="70" spans="1:9" s="79" customFormat="1" ht="55.2">
      <c r="A70" s="100" t="s">
        <v>1318</v>
      </c>
      <c r="B70" s="100" t="s">
        <v>1319</v>
      </c>
      <c r="C70" s="212" t="s">
        <v>213</v>
      </c>
      <c r="D70" s="101" t="s">
        <v>1325</v>
      </c>
      <c r="E70" s="100" t="s">
        <v>277</v>
      </c>
      <c r="F70" s="100" t="s">
        <v>1326</v>
      </c>
      <c r="G70" s="201">
        <v>20</v>
      </c>
      <c r="H70" s="118">
        <v>20</v>
      </c>
      <c r="I70" s="161" t="s">
        <v>234</v>
      </c>
    </row>
    <row r="71" spans="1:9" ht="69">
      <c r="A71" s="100" t="s">
        <v>293</v>
      </c>
      <c r="B71" s="100" t="s">
        <v>288</v>
      </c>
      <c r="C71" s="212" t="s">
        <v>213</v>
      </c>
      <c r="D71" s="101" t="s">
        <v>282</v>
      </c>
      <c r="E71" s="100" t="s">
        <v>271</v>
      </c>
      <c r="F71" s="100" t="s">
        <v>284</v>
      </c>
      <c r="G71" s="201">
        <v>20</v>
      </c>
      <c r="H71" s="118">
        <v>10</v>
      </c>
      <c r="I71" s="161" t="s">
        <v>235</v>
      </c>
    </row>
    <row r="72" spans="1:9" ht="69">
      <c r="A72" s="100" t="s">
        <v>287</v>
      </c>
      <c r="B72" s="100" t="s">
        <v>288</v>
      </c>
      <c r="C72" s="212" t="s">
        <v>213</v>
      </c>
      <c r="D72" s="101" t="s">
        <v>282</v>
      </c>
      <c r="E72" s="100" t="s">
        <v>271</v>
      </c>
      <c r="F72" s="100" t="s">
        <v>284</v>
      </c>
      <c r="G72" s="201">
        <v>20</v>
      </c>
      <c r="H72" s="118">
        <v>10</v>
      </c>
      <c r="I72" s="161" t="s">
        <v>235</v>
      </c>
    </row>
    <row r="73" spans="1:9" ht="27.6">
      <c r="A73" s="100" t="s">
        <v>1421</v>
      </c>
      <c r="B73" s="100" t="s">
        <v>1420</v>
      </c>
      <c r="C73" s="212" t="s">
        <v>213</v>
      </c>
      <c r="D73" s="101" t="s">
        <v>291</v>
      </c>
      <c r="E73" s="100" t="s">
        <v>292</v>
      </c>
      <c r="F73" s="100">
        <v>43007</v>
      </c>
      <c r="G73" s="201">
        <v>20</v>
      </c>
      <c r="H73" s="118">
        <v>20</v>
      </c>
      <c r="I73" s="161" t="s">
        <v>235</v>
      </c>
    </row>
    <row r="74" spans="1:9" ht="69">
      <c r="A74" s="100" t="s">
        <v>1422</v>
      </c>
      <c r="B74" s="100" t="s">
        <v>1420</v>
      </c>
      <c r="C74" s="212" t="s">
        <v>213</v>
      </c>
      <c r="D74" s="101" t="s">
        <v>296</v>
      </c>
      <c r="E74" s="100" t="s">
        <v>297</v>
      </c>
      <c r="F74" s="100" t="s">
        <v>298</v>
      </c>
      <c r="G74" s="201">
        <v>20</v>
      </c>
      <c r="H74" s="118">
        <v>20</v>
      </c>
      <c r="I74" s="161" t="s">
        <v>235</v>
      </c>
    </row>
    <row r="75" spans="1:9" ht="41.4">
      <c r="A75" s="100" t="s">
        <v>1426</v>
      </c>
      <c r="B75" s="100" t="s">
        <v>1423</v>
      </c>
      <c r="C75" s="212" t="s">
        <v>213</v>
      </c>
      <c r="D75" s="101" t="s">
        <v>1424</v>
      </c>
      <c r="E75" s="100" t="s">
        <v>507</v>
      </c>
      <c r="F75" s="100" t="s">
        <v>541</v>
      </c>
      <c r="G75" s="201">
        <v>20</v>
      </c>
      <c r="H75" s="118">
        <v>20</v>
      </c>
      <c r="I75" s="161" t="s">
        <v>236</v>
      </c>
    </row>
    <row r="76" spans="1:9" s="109" customFormat="1" ht="55.2">
      <c r="A76" s="100" t="s">
        <v>2076</v>
      </c>
      <c r="B76" s="100" t="s">
        <v>2077</v>
      </c>
      <c r="C76" s="99" t="s">
        <v>213</v>
      </c>
      <c r="D76" s="99" t="s">
        <v>2071</v>
      </c>
      <c r="E76" s="100" t="s">
        <v>507</v>
      </c>
      <c r="F76" s="200">
        <v>42867</v>
      </c>
      <c r="G76" s="320">
        <v>20</v>
      </c>
      <c r="H76" s="161">
        <v>20</v>
      </c>
      <c r="I76" s="161" t="s">
        <v>1584</v>
      </c>
    </row>
    <row r="77" spans="1:9" s="109" customFormat="1" ht="55.2">
      <c r="A77" s="100" t="s">
        <v>2078</v>
      </c>
      <c r="B77" s="100" t="s">
        <v>2079</v>
      </c>
      <c r="C77" s="99" t="s">
        <v>213</v>
      </c>
      <c r="D77" s="100" t="s">
        <v>2080</v>
      </c>
      <c r="E77" s="100" t="s">
        <v>2081</v>
      </c>
      <c r="F77" s="200" t="s">
        <v>2082</v>
      </c>
      <c r="G77" s="320">
        <v>20</v>
      </c>
      <c r="H77" s="161">
        <v>20</v>
      </c>
      <c r="I77" s="161" t="s">
        <v>1584</v>
      </c>
    </row>
    <row r="78" spans="1:9" s="109" customFormat="1" ht="41.4">
      <c r="A78" s="100" t="s">
        <v>2083</v>
      </c>
      <c r="B78" s="100" t="s">
        <v>1623</v>
      </c>
      <c r="C78" s="100" t="s">
        <v>213</v>
      </c>
      <c r="D78" s="100" t="s">
        <v>291</v>
      </c>
      <c r="E78" s="100" t="s">
        <v>283</v>
      </c>
      <c r="F78" s="200">
        <v>43007</v>
      </c>
      <c r="G78" s="118">
        <v>20</v>
      </c>
      <c r="H78" s="98">
        <v>20</v>
      </c>
      <c r="I78" s="161" t="s">
        <v>1584</v>
      </c>
    </row>
    <row r="79" spans="1:9" s="109" customFormat="1" ht="55.2">
      <c r="A79" s="100" t="s">
        <v>1632</v>
      </c>
      <c r="B79" s="100" t="s">
        <v>1477</v>
      </c>
      <c r="C79" s="100" t="s">
        <v>1478</v>
      </c>
      <c r="D79" s="101" t="s">
        <v>2084</v>
      </c>
      <c r="E79" s="100" t="s">
        <v>2085</v>
      </c>
      <c r="F79" s="100" t="s">
        <v>2086</v>
      </c>
      <c r="G79" s="201">
        <v>20</v>
      </c>
      <c r="H79" s="99">
        <v>20</v>
      </c>
      <c r="I79" s="161" t="s">
        <v>1477</v>
      </c>
    </row>
    <row r="80" spans="1:9" s="109" customFormat="1" ht="55.2">
      <c r="A80" s="100" t="s">
        <v>2087</v>
      </c>
      <c r="B80" s="100" t="s">
        <v>1477</v>
      </c>
      <c r="C80" s="100" t="s">
        <v>1478</v>
      </c>
      <c r="D80" s="101" t="s">
        <v>2088</v>
      </c>
      <c r="E80" s="100" t="s">
        <v>277</v>
      </c>
      <c r="F80" s="99" t="s">
        <v>2089</v>
      </c>
      <c r="G80" s="320">
        <v>20</v>
      </c>
      <c r="H80" s="161">
        <v>20</v>
      </c>
      <c r="I80" s="161" t="s">
        <v>1477</v>
      </c>
    </row>
    <row r="81" spans="1:9" s="109" customFormat="1" ht="96.6">
      <c r="A81" s="100" t="s">
        <v>2090</v>
      </c>
      <c r="B81" s="100" t="s">
        <v>2091</v>
      </c>
      <c r="C81" s="100" t="s">
        <v>213</v>
      </c>
      <c r="D81" s="101" t="s">
        <v>2092</v>
      </c>
      <c r="E81" s="100" t="s">
        <v>669</v>
      </c>
      <c r="F81" s="99" t="s">
        <v>273</v>
      </c>
      <c r="G81" s="99">
        <v>20</v>
      </c>
      <c r="H81" s="99">
        <v>10</v>
      </c>
      <c r="I81" s="161" t="s">
        <v>1460</v>
      </c>
    </row>
    <row r="82" spans="1:9" s="109" customFormat="1" ht="55.2">
      <c r="A82" s="100" t="s">
        <v>2093</v>
      </c>
      <c r="B82" s="100" t="s">
        <v>1460</v>
      </c>
      <c r="C82" s="100" t="s">
        <v>213</v>
      </c>
      <c r="D82" s="100" t="s">
        <v>575</v>
      </c>
      <c r="E82" s="100" t="s">
        <v>277</v>
      </c>
      <c r="F82" s="99" t="s">
        <v>1227</v>
      </c>
      <c r="G82" s="98">
        <v>20</v>
      </c>
      <c r="H82" s="161">
        <v>20</v>
      </c>
      <c r="I82" s="161" t="s">
        <v>1460</v>
      </c>
    </row>
    <row r="83" spans="1:9" s="109" customFormat="1" ht="41.4">
      <c r="A83" s="405" t="s">
        <v>2094</v>
      </c>
      <c r="B83" s="101" t="s">
        <v>1432</v>
      </c>
      <c r="C83" s="99" t="s">
        <v>213</v>
      </c>
      <c r="D83" s="101" t="s">
        <v>2014</v>
      </c>
      <c r="E83" s="287" t="s">
        <v>507</v>
      </c>
      <c r="F83" s="99" t="s">
        <v>284</v>
      </c>
      <c r="G83" s="99">
        <v>20</v>
      </c>
      <c r="H83" s="99">
        <v>20</v>
      </c>
      <c r="I83" s="161" t="s">
        <v>2095</v>
      </c>
    </row>
    <row r="84" spans="1:9" s="109" customFormat="1" ht="55.2">
      <c r="A84" s="419" t="s">
        <v>2096</v>
      </c>
      <c r="B84" s="101" t="s">
        <v>1432</v>
      </c>
      <c r="C84" s="99" t="s">
        <v>213</v>
      </c>
      <c r="D84" s="101" t="s">
        <v>2097</v>
      </c>
      <c r="E84" s="287" t="s">
        <v>2098</v>
      </c>
      <c r="F84" s="99" t="s">
        <v>2099</v>
      </c>
      <c r="G84" s="98">
        <v>20</v>
      </c>
      <c r="H84" s="161">
        <v>20</v>
      </c>
      <c r="I84" s="161" t="s">
        <v>2095</v>
      </c>
    </row>
    <row r="85" spans="1:9" s="109" customFormat="1" ht="96.6">
      <c r="A85" s="100" t="s">
        <v>2100</v>
      </c>
      <c r="B85" s="100" t="s">
        <v>2101</v>
      </c>
      <c r="C85" s="100" t="s">
        <v>1478</v>
      </c>
      <c r="D85" s="101" t="s">
        <v>2102</v>
      </c>
      <c r="E85" s="287" t="s">
        <v>669</v>
      </c>
      <c r="F85" s="99" t="s">
        <v>2103</v>
      </c>
      <c r="G85" s="201">
        <v>20</v>
      </c>
      <c r="H85" s="99">
        <v>5</v>
      </c>
      <c r="I85" s="161" t="s">
        <v>1586</v>
      </c>
    </row>
    <row r="86" spans="1:9" s="109" customFormat="1" ht="55.2">
      <c r="A86" s="100" t="s">
        <v>2104</v>
      </c>
      <c r="B86" s="100" t="s">
        <v>1586</v>
      </c>
      <c r="C86" s="212" t="s">
        <v>1478</v>
      </c>
      <c r="D86" s="99" t="s">
        <v>291</v>
      </c>
      <c r="E86" s="287" t="s">
        <v>277</v>
      </c>
      <c r="F86" s="99" t="s">
        <v>791</v>
      </c>
      <c r="G86" s="320">
        <v>20</v>
      </c>
      <c r="H86" s="161">
        <v>20</v>
      </c>
      <c r="I86" s="161" t="s">
        <v>1586</v>
      </c>
    </row>
    <row r="87" spans="1:9" s="109" customFormat="1" ht="96.6">
      <c r="A87" s="100" t="s">
        <v>1637</v>
      </c>
      <c r="B87" s="100" t="s">
        <v>1586</v>
      </c>
      <c r="C87" s="100" t="s">
        <v>1478</v>
      </c>
      <c r="D87" s="99" t="s">
        <v>2105</v>
      </c>
      <c r="E87" s="287" t="s">
        <v>2085</v>
      </c>
      <c r="F87" s="99" t="s">
        <v>2086</v>
      </c>
      <c r="G87" s="320">
        <v>20</v>
      </c>
      <c r="H87" s="161">
        <v>20</v>
      </c>
      <c r="I87" s="161" t="s">
        <v>1586</v>
      </c>
    </row>
    <row r="88" spans="1:9" s="109" customFormat="1" ht="82.8">
      <c r="A88" s="215" t="s">
        <v>2106</v>
      </c>
      <c r="B88" s="100" t="s">
        <v>1520</v>
      </c>
      <c r="C88" s="99" t="s">
        <v>213</v>
      </c>
      <c r="D88" s="216" t="s">
        <v>2018</v>
      </c>
      <c r="E88" s="287" t="s">
        <v>2020</v>
      </c>
      <c r="F88" s="206">
        <v>42856</v>
      </c>
      <c r="G88" s="420">
        <v>20</v>
      </c>
      <c r="H88" s="211">
        <v>20</v>
      </c>
      <c r="I88" s="161" t="s">
        <v>1520</v>
      </c>
    </row>
    <row r="89" spans="1:9" s="109" customFormat="1" ht="55.2">
      <c r="A89" s="217" t="s">
        <v>2104</v>
      </c>
      <c r="B89" s="100" t="s">
        <v>2017</v>
      </c>
      <c r="C89" s="99" t="s">
        <v>213</v>
      </c>
      <c r="D89" s="101" t="s">
        <v>543</v>
      </c>
      <c r="E89" s="208" t="s">
        <v>2098</v>
      </c>
      <c r="F89" s="218">
        <v>43008</v>
      </c>
      <c r="G89" s="234">
        <v>20</v>
      </c>
      <c r="H89" s="98">
        <v>20</v>
      </c>
      <c r="I89" s="161" t="s">
        <v>1520</v>
      </c>
    </row>
    <row r="90" spans="1:9" s="109" customFormat="1" ht="82.8">
      <c r="A90" s="101" t="s">
        <v>2090</v>
      </c>
      <c r="B90" s="99" t="s">
        <v>2107</v>
      </c>
      <c r="C90" s="99" t="s">
        <v>213</v>
      </c>
      <c r="D90" s="99" t="s">
        <v>413</v>
      </c>
      <c r="E90" s="208" t="s">
        <v>414</v>
      </c>
      <c r="F90" s="99" t="s">
        <v>273</v>
      </c>
      <c r="G90" s="201">
        <v>20</v>
      </c>
      <c r="H90" s="161">
        <v>10</v>
      </c>
      <c r="I90" s="161" t="s">
        <v>2021</v>
      </c>
    </row>
    <row r="91" spans="1:9" s="109" customFormat="1" ht="27.6">
      <c r="A91" s="100" t="s">
        <v>2108</v>
      </c>
      <c r="B91" s="99" t="s">
        <v>2022</v>
      </c>
      <c r="C91" s="99" t="s">
        <v>213</v>
      </c>
      <c r="D91" s="99" t="s">
        <v>575</v>
      </c>
      <c r="E91" s="99" t="s">
        <v>292</v>
      </c>
      <c r="F91" s="99" t="s">
        <v>791</v>
      </c>
      <c r="G91" s="201">
        <v>20</v>
      </c>
      <c r="H91" s="99">
        <v>20</v>
      </c>
      <c r="I91" s="161" t="s">
        <v>1587</v>
      </c>
    </row>
    <row r="92" spans="1:9" s="109" customFormat="1" ht="27.6">
      <c r="A92" s="100" t="s">
        <v>2108</v>
      </c>
      <c r="B92" s="99" t="s">
        <v>1219</v>
      </c>
      <c r="C92" s="99" t="s">
        <v>213</v>
      </c>
      <c r="D92" s="99" t="s">
        <v>575</v>
      </c>
      <c r="E92" s="99" t="s">
        <v>292</v>
      </c>
      <c r="F92" s="99" t="s">
        <v>791</v>
      </c>
      <c r="G92" s="201">
        <v>20</v>
      </c>
      <c r="H92" s="99">
        <v>20</v>
      </c>
      <c r="I92" s="161" t="s">
        <v>1588</v>
      </c>
    </row>
    <row r="93" spans="1:9" s="109" customFormat="1" ht="55.2">
      <c r="A93" s="100" t="s">
        <v>2104</v>
      </c>
      <c r="B93" s="99" t="s">
        <v>1585</v>
      </c>
      <c r="C93" s="219" t="s">
        <v>1478</v>
      </c>
      <c r="D93" s="99" t="s">
        <v>291</v>
      </c>
      <c r="E93" s="208" t="s">
        <v>277</v>
      </c>
      <c r="F93" s="99" t="s">
        <v>791</v>
      </c>
      <c r="G93" s="320">
        <v>20</v>
      </c>
      <c r="H93" s="161">
        <v>20</v>
      </c>
      <c r="I93" s="161" t="s">
        <v>1585</v>
      </c>
    </row>
    <row r="94" spans="1:9" s="109" customFormat="1" ht="55.8" thickBot="1">
      <c r="A94" s="100" t="s">
        <v>782</v>
      </c>
      <c r="B94" s="100" t="s">
        <v>783</v>
      </c>
      <c r="C94" s="99" t="s">
        <v>213</v>
      </c>
      <c r="D94" s="101" t="s">
        <v>784</v>
      </c>
      <c r="E94" s="159" t="s">
        <v>785</v>
      </c>
      <c r="F94" s="99" t="s">
        <v>786</v>
      </c>
      <c r="G94" s="201">
        <v>5</v>
      </c>
      <c r="H94" s="99">
        <v>5</v>
      </c>
      <c r="I94" s="161" t="s">
        <v>1461</v>
      </c>
    </row>
    <row r="95" spans="1:9" s="109" customFormat="1" ht="42" thickBot="1">
      <c r="A95" s="425" t="s">
        <v>787</v>
      </c>
      <c r="B95" s="99" t="s">
        <v>788</v>
      </c>
      <c r="C95" s="99" t="s">
        <v>213</v>
      </c>
      <c r="D95" s="100" t="s">
        <v>789</v>
      </c>
      <c r="E95" s="100" t="s">
        <v>790</v>
      </c>
      <c r="F95" s="99" t="s">
        <v>791</v>
      </c>
      <c r="G95" s="99">
        <v>20</v>
      </c>
      <c r="H95" s="201">
        <v>20</v>
      </c>
      <c r="I95" s="161" t="s">
        <v>1461</v>
      </c>
    </row>
    <row r="96" spans="1:9" s="109" customFormat="1" ht="28.2" thickBot="1">
      <c r="A96" s="426" t="s">
        <v>2109</v>
      </c>
      <c r="B96" s="99" t="s">
        <v>2024</v>
      </c>
      <c r="C96" s="99" t="s">
        <v>213</v>
      </c>
      <c r="D96" s="99" t="s">
        <v>789</v>
      </c>
      <c r="E96" s="99" t="s">
        <v>790</v>
      </c>
      <c r="F96" s="99" t="s">
        <v>791</v>
      </c>
      <c r="G96" s="99">
        <v>20</v>
      </c>
      <c r="H96" s="201">
        <v>20</v>
      </c>
      <c r="I96" s="161" t="s">
        <v>2025</v>
      </c>
    </row>
    <row r="97" spans="1:10" s="109" customFormat="1" ht="27.6">
      <c r="A97" s="100" t="s">
        <v>2110</v>
      </c>
      <c r="B97" s="100" t="s">
        <v>2111</v>
      </c>
      <c r="C97" s="99" t="s">
        <v>213</v>
      </c>
      <c r="D97" s="100" t="s">
        <v>789</v>
      </c>
      <c r="E97" s="100" t="s">
        <v>790</v>
      </c>
      <c r="F97" s="99" t="s">
        <v>791</v>
      </c>
      <c r="G97" s="99">
        <v>20</v>
      </c>
      <c r="H97" s="201">
        <v>20</v>
      </c>
      <c r="I97" s="161" t="s">
        <v>1462</v>
      </c>
    </row>
    <row r="98" spans="1:10" s="109" customFormat="1">
      <c r="A98" s="100" t="s">
        <v>2112</v>
      </c>
      <c r="B98" s="100" t="s">
        <v>1463</v>
      </c>
      <c r="C98" s="99" t="s">
        <v>213</v>
      </c>
      <c r="D98" s="100" t="s">
        <v>575</v>
      </c>
      <c r="E98" s="377"/>
      <c r="F98" s="99" t="s">
        <v>2113</v>
      </c>
      <c r="G98" s="236">
        <v>20</v>
      </c>
      <c r="H98" s="98">
        <v>20</v>
      </c>
      <c r="I98" s="161" t="s">
        <v>1463</v>
      </c>
    </row>
    <row r="99" spans="1:10" s="109" customFormat="1" ht="69">
      <c r="A99" s="100" t="s">
        <v>1589</v>
      </c>
      <c r="B99" s="100" t="s">
        <v>1590</v>
      </c>
      <c r="C99" s="99" t="s">
        <v>213</v>
      </c>
      <c r="D99" s="100" t="s">
        <v>1591</v>
      </c>
      <c r="E99" s="100" t="s">
        <v>1125</v>
      </c>
      <c r="F99" s="200">
        <v>43028</v>
      </c>
      <c r="G99" s="320">
        <v>40</v>
      </c>
      <c r="H99" s="161">
        <f>G99/3</f>
        <v>13.333333333333334</v>
      </c>
      <c r="I99" s="161" t="s">
        <v>1463</v>
      </c>
    </row>
    <row r="100" spans="1:10" s="109" customFormat="1" ht="55.2">
      <c r="A100" s="100" t="s">
        <v>2114</v>
      </c>
      <c r="B100" s="100" t="s">
        <v>2079</v>
      </c>
      <c r="C100" s="99" t="s">
        <v>213</v>
      </c>
      <c r="D100" s="100" t="s">
        <v>2080</v>
      </c>
      <c r="E100" s="100" t="s">
        <v>2081</v>
      </c>
      <c r="F100" s="200" t="s">
        <v>2082</v>
      </c>
      <c r="G100" s="320">
        <v>20</v>
      </c>
      <c r="H100" s="161">
        <f>G100/4</f>
        <v>5</v>
      </c>
      <c r="I100" s="161" t="s">
        <v>1463</v>
      </c>
    </row>
    <row r="101" spans="1:10" s="109" customFormat="1" ht="41.4">
      <c r="A101" s="100" t="s">
        <v>2115</v>
      </c>
      <c r="B101" s="100" t="s">
        <v>2116</v>
      </c>
      <c r="C101" s="99" t="s">
        <v>213</v>
      </c>
      <c r="D101" s="99" t="s">
        <v>2117</v>
      </c>
      <c r="E101" s="100" t="s">
        <v>2118</v>
      </c>
      <c r="F101" s="98" t="s">
        <v>2119</v>
      </c>
      <c r="G101" s="98">
        <v>40</v>
      </c>
      <c r="H101" s="161">
        <f>G101/2</f>
        <v>20</v>
      </c>
      <c r="I101" s="161" t="s">
        <v>1463</v>
      </c>
    </row>
    <row r="102" spans="1:10" s="109" customFormat="1" ht="27.6">
      <c r="A102" s="100" t="s">
        <v>2110</v>
      </c>
      <c r="B102" s="100" t="s">
        <v>2111</v>
      </c>
      <c r="C102" s="99" t="s">
        <v>213</v>
      </c>
      <c r="D102" s="100" t="s">
        <v>789</v>
      </c>
      <c r="E102" s="100" t="s">
        <v>790</v>
      </c>
      <c r="F102" s="99" t="s">
        <v>791</v>
      </c>
      <c r="G102" s="99">
        <v>20</v>
      </c>
      <c r="H102" s="201">
        <v>20</v>
      </c>
      <c r="I102" s="161" t="s">
        <v>2027</v>
      </c>
    </row>
    <row r="103" spans="1:10" s="109" customFormat="1" ht="41.4">
      <c r="A103" s="421" t="s">
        <v>2120</v>
      </c>
      <c r="B103" s="217" t="s">
        <v>2121</v>
      </c>
      <c r="C103" s="100" t="s">
        <v>213</v>
      </c>
      <c r="D103" s="100" t="s">
        <v>2122</v>
      </c>
      <c r="E103" s="99" t="s">
        <v>507</v>
      </c>
      <c r="F103" s="107" t="s">
        <v>273</v>
      </c>
      <c r="G103" s="107" t="s">
        <v>794</v>
      </c>
      <c r="H103" s="211">
        <v>10</v>
      </c>
      <c r="I103" s="161" t="s">
        <v>1611</v>
      </c>
    </row>
    <row r="104" spans="1:10" s="109" customFormat="1" ht="69">
      <c r="A104" s="100" t="s">
        <v>2123</v>
      </c>
      <c r="B104" s="100" t="s">
        <v>2124</v>
      </c>
      <c r="C104" s="100" t="s">
        <v>213</v>
      </c>
      <c r="D104" s="101" t="s">
        <v>2125</v>
      </c>
      <c r="E104" s="221" t="s">
        <v>2126</v>
      </c>
      <c r="F104" s="99" t="s">
        <v>2127</v>
      </c>
      <c r="G104" s="320">
        <v>20</v>
      </c>
      <c r="H104" s="161">
        <v>20</v>
      </c>
      <c r="I104" s="161" t="s">
        <v>1611</v>
      </c>
    </row>
    <row r="105" spans="1:10" s="109" customFormat="1" ht="69">
      <c r="A105" s="202" t="s">
        <v>575</v>
      </c>
      <c r="B105" s="204" t="s">
        <v>2128</v>
      </c>
      <c r="C105" s="99" t="s">
        <v>213</v>
      </c>
      <c r="D105" s="203" t="s">
        <v>575</v>
      </c>
      <c r="E105" s="203" t="s">
        <v>277</v>
      </c>
      <c r="F105" s="203" t="s">
        <v>2129</v>
      </c>
      <c r="G105" s="203">
        <v>20</v>
      </c>
      <c r="H105" s="203">
        <v>20</v>
      </c>
      <c r="I105" s="161" t="s">
        <v>1940</v>
      </c>
    </row>
    <row r="106" spans="1:10" s="109" customFormat="1" ht="124.2">
      <c r="A106" s="86"/>
      <c r="B106" s="99" t="s">
        <v>2064</v>
      </c>
      <c r="C106" s="99" t="s">
        <v>213</v>
      </c>
      <c r="D106" s="101" t="s">
        <v>2063</v>
      </c>
      <c r="E106" s="99" t="s">
        <v>1669</v>
      </c>
      <c r="F106" s="422" t="s">
        <v>669</v>
      </c>
      <c r="G106" s="107" t="s">
        <v>2065</v>
      </c>
      <c r="H106" s="423">
        <v>20</v>
      </c>
      <c r="I106" s="161" t="s">
        <v>1587</v>
      </c>
    </row>
    <row r="107" spans="1:10" s="109" customFormat="1" ht="124.2">
      <c r="A107" s="86"/>
      <c r="B107" s="99" t="s">
        <v>2067</v>
      </c>
      <c r="C107" s="99" t="s">
        <v>213</v>
      </c>
      <c r="D107" s="101" t="s">
        <v>2066</v>
      </c>
      <c r="E107" s="99" t="s">
        <v>1669</v>
      </c>
      <c r="F107" s="107" t="s">
        <v>669</v>
      </c>
      <c r="G107" s="107" t="s">
        <v>2068</v>
      </c>
      <c r="H107" s="423">
        <v>20</v>
      </c>
      <c r="I107" s="161" t="s">
        <v>1587</v>
      </c>
    </row>
    <row r="108" spans="1:10" s="109" customFormat="1" ht="124.2">
      <c r="A108" s="215" t="s">
        <v>2063</v>
      </c>
      <c r="B108" s="101" t="s">
        <v>2064</v>
      </c>
      <c r="C108" s="99" t="s">
        <v>213</v>
      </c>
      <c r="D108" s="427"/>
      <c r="E108" s="99" t="s">
        <v>1669</v>
      </c>
      <c r="F108" s="422" t="s">
        <v>669</v>
      </c>
      <c r="G108" s="427"/>
      <c r="H108" s="423">
        <v>20</v>
      </c>
      <c r="I108" s="161" t="s">
        <v>1588</v>
      </c>
    </row>
    <row r="109" spans="1:10" s="109" customFormat="1" ht="124.2">
      <c r="A109" s="215" t="s">
        <v>2066</v>
      </c>
      <c r="B109" s="101" t="s">
        <v>2067</v>
      </c>
      <c r="C109" s="99" t="s">
        <v>213</v>
      </c>
      <c r="D109" s="427"/>
      <c r="E109" s="99" t="s">
        <v>1669</v>
      </c>
      <c r="F109" s="107" t="s">
        <v>669</v>
      </c>
      <c r="G109" s="427"/>
      <c r="H109" s="423">
        <v>20</v>
      </c>
      <c r="I109" s="161" t="s">
        <v>1588</v>
      </c>
    </row>
    <row r="110" spans="1:10" s="81" customFormat="1" ht="96.6">
      <c r="A110" s="217" t="s">
        <v>2069</v>
      </c>
      <c r="B110" s="234" t="s">
        <v>1539</v>
      </c>
      <c r="C110" s="99" t="s">
        <v>213</v>
      </c>
      <c r="D110" s="428"/>
      <c r="E110" s="99" t="s">
        <v>793</v>
      </c>
      <c r="F110" s="99">
        <v>2017</v>
      </c>
      <c r="G110" s="160">
        <v>20</v>
      </c>
      <c r="H110" s="423">
        <v>20</v>
      </c>
      <c r="I110" s="161" t="s">
        <v>1461</v>
      </c>
    </row>
    <row r="111" spans="1:10" s="109" customFormat="1" ht="110.4">
      <c r="A111" s="429" t="s">
        <v>2074</v>
      </c>
      <c r="B111" s="430" t="s">
        <v>1570</v>
      </c>
      <c r="C111" s="431" t="s">
        <v>213</v>
      </c>
      <c r="D111" s="432" t="s">
        <v>668</v>
      </c>
      <c r="E111" s="433" t="s">
        <v>2072</v>
      </c>
      <c r="F111" s="434" t="s">
        <v>669</v>
      </c>
      <c r="G111" s="435">
        <v>20</v>
      </c>
      <c r="H111" s="436">
        <v>20</v>
      </c>
      <c r="I111" s="232" t="s">
        <v>1570</v>
      </c>
      <c r="J111"/>
    </row>
    <row r="112" spans="1:10" s="109" customFormat="1" ht="110.4">
      <c r="A112" s="405" t="s">
        <v>2075</v>
      </c>
      <c r="B112" s="437" t="s">
        <v>1570</v>
      </c>
      <c r="C112" s="201" t="s">
        <v>213</v>
      </c>
      <c r="D112" s="424" t="s">
        <v>668</v>
      </c>
      <c r="E112" s="99" t="s">
        <v>2072</v>
      </c>
      <c r="F112" s="107" t="s">
        <v>669</v>
      </c>
      <c r="G112" s="160">
        <v>20</v>
      </c>
      <c r="H112" s="423">
        <v>20</v>
      </c>
      <c r="I112" s="161" t="s">
        <v>1570</v>
      </c>
      <c r="J112"/>
    </row>
    <row r="113" spans="1:9">
      <c r="A113" s="63" t="s">
        <v>2</v>
      </c>
      <c r="B113" s="7"/>
      <c r="D113" s="1"/>
      <c r="E113" s="1"/>
      <c r="F113" s="1"/>
      <c r="G113" s="315"/>
      <c r="H113" s="318">
        <f>SUM(H8:H112)</f>
        <v>1636.6</v>
      </c>
    </row>
    <row r="115" spans="1:9">
      <c r="B115" s="7"/>
      <c r="G115" s="316"/>
      <c r="H115" s="319"/>
      <c r="I115"/>
    </row>
    <row r="116" spans="1:9" ht="15" customHeight="1">
      <c r="A116" s="549" t="s">
        <v>12</v>
      </c>
      <c r="B116" s="549"/>
      <c r="C116" s="549"/>
      <c r="D116" s="549"/>
      <c r="E116" s="549"/>
      <c r="F116" s="549"/>
      <c r="G116" s="549"/>
      <c r="H116" s="549"/>
      <c r="I116"/>
    </row>
  </sheetData>
  <mergeCells count="3">
    <mergeCell ref="A2:H2"/>
    <mergeCell ref="A4:H4"/>
    <mergeCell ref="A116:H116"/>
  </mergeCells>
  <phoneticPr fontId="21" type="noConversion"/>
  <hyperlinks>
    <hyperlink ref="E79" r:id="rId1"/>
    <hyperlink ref="E81" r:id="rId2"/>
    <hyperlink ref="E82" r:id="rId3"/>
    <hyperlink ref="E83" r:id="rId4"/>
    <hyperlink ref="E84" r:id="rId5"/>
    <hyperlink ref="E85" r:id="rId6"/>
    <hyperlink ref="E86" r:id="rId7"/>
    <hyperlink ref="E87" r:id="rId8"/>
    <hyperlink ref="E88" r:id="rId9"/>
    <hyperlink ref="E90" r:id="rId10"/>
    <hyperlink ref="E93" r:id="rId11"/>
    <hyperlink ref="E94" r:id="rId12"/>
    <hyperlink ref="E104" r:id="rId13"/>
    <hyperlink ref="E23" r:id="rId14"/>
    <hyperlink ref="E39" r:id="rId15"/>
    <hyperlink ref="E65" r:id="rId16"/>
    <hyperlink ref="F106" r:id="rId17"/>
    <hyperlink ref="F108" r:id="rId18"/>
  </hyperlinks>
  <pageMargins left="0.511811023622047" right="0.31496062992126" top="0" bottom="0" header="0" footer="0"/>
  <pageSetup paperSize="9" orientation="landscape" horizontalDpi="200" verticalDpi="200" r:id="rId19"/>
  <ignoredErrors>
    <ignoredError sqref="H99:H101" unlockedFormula="1"/>
  </ignoredErrors>
</worksheet>
</file>

<file path=xl/worksheets/sheet3.xml><?xml version="1.0" encoding="utf-8"?>
<worksheet xmlns="http://schemas.openxmlformats.org/spreadsheetml/2006/main" xmlns:r="http://schemas.openxmlformats.org/officeDocument/2006/relationships">
  <dimension ref="A2:T22"/>
  <sheetViews>
    <sheetView topLeftCell="A2" workbookViewId="0">
      <selection activeCell="R12" sqref="R12"/>
    </sheetView>
  </sheetViews>
  <sheetFormatPr defaultColWidth="8.88671875" defaultRowHeight="14.4"/>
  <cols>
    <col min="1" max="1" width="14.5546875" style="2" customWidth="1"/>
    <col min="2" max="2" width="16" style="7" customWidth="1"/>
    <col min="3" max="3" width="10.5546875" style="7" customWidth="1"/>
    <col min="4" max="4" width="12.6640625" style="7" customWidth="1"/>
    <col min="5" max="5" width="5.6640625" style="7" bestFit="1" customWidth="1"/>
    <col min="6" max="6" width="5.88671875" style="7" bestFit="1" customWidth="1"/>
    <col min="7" max="7" width="7.109375" style="1" customWidth="1"/>
    <col min="8" max="8" width="9.109375" style="1" customWidth="1"/>
    <col min="9" max="11" width="10.109375" style="1" customWidth="1"/>
    <col min="12" max="13" width="8" style="1" customWidth="1"/>
    <col min="14" max="14" width="10.44140625" style="1" customWidth="1"/>
    <col min="15" max="15" width="8.6640625" style="1" customWidth="1"/>
    <col min="16" max="16" width="9.109375" style="1" customWidth="1"/>
    <col min="17" max="17" width="21" style="1" customWidth="1"/>
    <col min="18" max="20" width="9.109375" style="1" customWidth="1"/>
  </cols>
  <sheetData>
    <row r="2" spans="1:20" s="4" customFormat="1" ht="15.6">
      <c r="A2" s="500" t="s">
        <v>167</v>
      </c>
      <c r="B2" s="501"/>
      <c r="C2" s="501"/>
      <c r="D2" s="501"/>
      <c r="E2" s="501"/>
      <c r="F2" s="501"/>
      <c r="G2" s="501"/>
      <c r="H2" s="501"/>
      <c r="I2" s="501"/>
      <c r="J2" s="501"/>
      <c r="K2" s="501"/>
      <c r="L2" s="501"/>
      <c r="M2" s="501"/>
      <c r="N2" s="501"/>
      <c r="O2" s="501"/>
      <c r="P2" s="502"/>
      <c r="Q2" s="3"/>
      <c r="R2" s="3"/>
      <c r="S2" s="3"/>
      <c r="T2" s="3"/>
    </row>
    <row r="3" spans="1:20" s="4" customFormat="1">
      <c r="H3" s="3"/>
      <c r="Q3" s="3"/>
      <c r="R3" s="3"/>
      <c r="S3" s="3"/>
      <c r="T3" s="3"/>
    </row>
    <row r="4" spans="1:20" s="4" customFormat="1" ht="44.25" customHeight="1">
      <c r="A4" s="503" t="s">
        <v>162</v>
      </c>
      <c r="B4" s="503"/>
      <c r="C4" s="503"/>
      <c r="D4" s="503"/>
      <c r="E4" s="503"/>
      <c r="F4" s="503"/>
      <c r="G4" s="503"/>
      <c r="H4" s="503"/>
      <c r="I4" s="503"/>
      <c r="J4" s="503"/>
      <c r="K4" s="503"/>
      <c r="L4" s="503"/>
      <c r="M4" s="503"/>
      <c r="N4" s="503"/>
      <c r="O4" s="503"/>
      <c r="P4" s="503"/>
      <c r="Q4" s="3"/>
      <c r="R4" s="3"/>
      <c r="S4" s="3"/>
      <c r="T4" s="3"/>
    </row>
    <row r="5" spans="1:20" s="4" customFormat="1" ht="15" customHeight="1">
      <c r="A5" s="503" t="s">
        <v>26</v>
      </c>
      <c r="B5" s="503"/>
      <c r="C5" s="503"/>
      <c r="D5" s="503"/>
      <c r="E5" s="503"/>
      <c r="F5" s="503"/>
      <c r="G5" s="503"/>
      <c r="H5" s="503"/>
      <c r="I5" s="503"/>
      <c r="J5" s="503"/>
      <c r="K5" s="503"/>
      <c r="L5" s="503"/>
      <c r="M5" s="503"/>
      <c r="N5" s="503"/>
      <c r="O5" s="503"/>
      <c r="P5" s="503"/>
      <c r="Q5" s="3"/>
      <c r="R5" s="3"/>
      <c r="S5" s="3"/>
      <c r="T5" s="3"/>
    </row>
    <row r="6" spans="1:20" s="4" customFormat="1" ht="27.75" customHeight="1">
      <c r="A6" s="505" t="s">
        <v>61</v>
      </c>
      <c r="B6" s="508"/>
      <c r="C6" s="508"/>
      <c r="D6" s="508"/>
      <c r="E6" s="508"/>
      <c r="F6" s="508"/>
      <c r="G6" s="508"/>
      <c r="H6" s="508"/>
      <c r="I6" s="508"/>
      <c r="J6" s="508"/>
      <c r="K6" s="508"/>
      <c r="L6" s="508"/>
      <c r="M6" s="508"/>
      <c r="N6" s="508"/>
      <c r="O6" s="508"/>
      <c r="P6" s="509"/>
      <c r="Q6" s="3"/>
      <c r="R6" s="3"/>
      <c r="S6" s="3"/>
      <c r="T6" s="3"/>
    </row>
    <row r="7" spans="1:20" s="4" customFormat="1" ht="15" customHeight="1">
      <c r="A7" s="505" t="s">
        <v>55</v>
      </c>
      <c r="B7" s="506"/>
      <c r="C7" s="506"/>
      <c r="D7" s="506"/>
      <c r="E7" s="506"/>
      <c r="F7" s="506"/>
      <c r="G7" s="506"/>
      <c r="H7" s="506"/>
      <c r="I7" s="506"/>
      <c r="J7" s="506"/>
      <c r="K7" s="506"/>
      <c r="L7" s="506"/>
      <c r="M7" s="506"/>
      <c r="N7" s="506"/>
      <c r="O7" s="506"/>
      <c r="P7" s="507"/>
      <c r="Q7" s="3"/>
      <c r="R7" s="3"/>
      <c r="S7" s="3"/>
      <c r="T7" s="3"/>
    </row>
    <row r="8" spans="1:20" s="4" customFormat="1" ht="57.75" customHeight="1">
      <c r="A8" s="504" t="s">
        <v>211</v>
      </c>
      <c r="B8" s="504"/>
      <c r="C8" s="504"/>
      <c r="D8" s="504"/>
      <c r="E8" s="504"/>
      <c r="F8" s="504"/>
      <c r="G8" s="504"/>
      <c r="H8" s="504"/>
      <c r="I8" s="504"/>
      <c r="J8" s="504"/>
      <c r="K8" s="504"/>
      <c r="L8" s="504"/>
      <c r="M8" s="504"/>
      <c r="N8" s="504"/>
      <c r="O8" s="504"/>
      <c r="P8" s="504"/>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82.8">
      <c r="A10" s="47" t="s">
        <v>0</v>
      </c>
      <c r="B10" s="47" t="s">
        <v>53</v>
      </c>
      <c r="C10" s="47" t="s">
        <v>60</v>
      </c>
      <c r="D10" s="56" t="s">
        <v>5</v>
      </c>
      <c r="E10" s="56" t="s">
        <v>58</v>
      </c>
      <c r="F10" s="56" t="s">
        <v>59</v>
      </c>
      <c r="G10" s="47" t="s">
        <v>209</v>
      </c>
      <c r="H10" s="56" t="s">
        <v>14</v>
      </c>
      <c r="I10" s="56" t="s">
        <v>11</v>
      </c>
      <c r="J10" s="56" t="s">
        <v>207</v>
      </c>
      <c r="K10" s="56" t="s">
        <v>15</v>
      </c>
      <c r="L10" s="56" t="s">
        <v>16</v>
      </c>
      <c r="M10" s="56" t="s">
        <v>163</v>
      </c>
      <c r="N10" s="56" t="s">
        <v>210</v>
      </c>
      <c r="O10" s="47" t="s">
        <v>54</v>
      </c>
      <c r="P10" s="47" t="s">
        <v>7</v>
      </c>
      <c r="Q10" s="82" t="s">
        <v>202</v>
      </c>
      <c r="R10" s="25"/>
      <c r="S10" s="25"/>
      <c r="T10" s="25"/>
    </row>
    <row r="11" spans="1:20" ht="82.8">
      <c r="A11" s="100" t="s">
        <v>607</v>
      </c>
      <c r="B11" s="100" t="s">
        <v>608</v>
      </c>
      <c r="C11" s="99" t="s">
        <v>213</v>
      </c>
      <c r="D11" s="99" t="s">
        <v>609</v>
      </c>
      <c r="E11" s="199">
        <v>70</v>
      </c>
      <c r="F11" s="199">
        <v>3</v>
      </c>
      <c r="G11" s="99" t="s">
        <v>610</v>
      </c>
      <c r="H11" s="231" t="s">
        <v>611</v>
      </c>
      <c r="I11" s="224" t="s">
        <v>612</v>
      </c>
      <c r="J11" s="224" t="s">
        <v>613</v>
      </c>
      <c r="K11" s="235" t="s">
        <v>614</v>
      </c>
      <c r="L11" s="99">
        <v>2017</v>
      </c>
      <c r="M11" s="99">
        <v>3</v>
      </c>
      <c r="N11" s="99" t="s">
        <v>615</v>
      </c>
      <c r="O11" s="160">
        <v>500</v>
      </c>
      <c r="P11" s="161">
        <v>250</v>
      </c>
      <c r="Q11" s="161" t="s">
        <v>221</v>
      </c>
    </row>
    <row r="12" spans="1:20" ht="82.8">
      <c r="A12" s="100" t="s">
        <v>721</v>
      </c>
      <c r="B12" s="100" t="s">
        <v>722</v>
      </c>
      <c r="C12" s="99" t="s">
        <v>213</v>
      </c>
      <c r="D12" s="99" t="s">
        <v>723</v>
      </c>
      <c r="E12" s="199">
        <v>16</v>
      </c>
      <c r="F12" s="199">
        <v>3</v>
      </c>
      <c r="G12" s="99" t="s">
        <v>724</v>
      </c>
      <c r="H12" s="231" t="s">
        <v>725</v>
      </c>
      <c r="I12" s="224"/>
      <c r="J12" s="224"/>
      <c r="K12" s="235" t="s">
        <v>726</v>
      </c>
      <c r="L12" s="99">
        <v>2017</v>
      </c>
      <c r="M12" s="99" t="s">
        <v>727</v>
      </c>
      <c r="N12" s="99">
        <v>1.0649999999999999</v>
      </c>
      <c r="O12" s="160">
        <v>500</v>
      </c>
      <c r="P12" s="161">
        <v>250</v>
      </c>
      <c r="Q12" s="161" t="s">
        <v>224</v>
      </c>
    </row>
    <row r="13" spans="1:20" ht="220.8">
      <c r="A13" s="100" t="s">
        <v>826</v>
      </c>
      <c r="B13" s="100" t="s">
        <v>827</v>
      </c>
      <c r="C13" s="99" t="s">
        <v>213</v>
      </c>
      <c r="D13" s="99" t="s">
        <v>828</v>
      </c>
      <c r="E13" s="199">
        <v>70</v>
      </c>
      <c r="F13" s="199">
        <v>3</v>
      </c>
      <c r="G13" s="99" t="s">
        <v>829</v>
      </c>
      <c r="H13" s="231" t="s">
        <v>830</v>
      </c>
      <c r="I13" s="224" t="s">
        <v>612</v>
      </c>
      <c r="J13" s="224" t="s">
        <v>613</v>
      </c>
      <c r="K13" s="235" t="s">
        <v>831</v>
      </c>
      <c r="L13" s="99">
        <v>2017</v>
      </c>
      <c r="M13" s="99" t="s">
        <v>832</v>
      </c>
      <c r="N13" s="99">
        <v>0.81299999999999994</v>
      </c>
      <c r="O13" s="160">
        <v>500</v>
      </c>
      <c r="P13" s="161">
        <v>250</v>
      </c>
      <c r="Q13" s="161" t="s">
        <v>227</v>
      </c>
    </row>
    <row r="14" spans="1:20" ht="138">
      <c r="A14" s="100" t="s">
        <v>1447</v>
      </c>
      <c r="B14" s="100" t="s">
        <v>1448</v>
      </c>
      <c r="C14" s="99" t="s">
        <v>213</v>
      </c>
      <c r="D14" s="99" t="s">
        <v>1449</v>
      </c>
      <c r="E14" s="199">
        <v>22</v>
      </c>
      <c r="F14" s="199">
        <v>3</v>
      </c>
      <c r="G14" s="99" t="s">
        <v>1450</v>
      </c>
      <c r="H14" s="231" t="s">
        <v>1451</v>
      </c>
      <c r="I14" s="224"/>
      <c r="J14" s="224">
        <v>404459100014</v>
      </c>
      <c r="K14" s="235" t="s">
        <v>1452</v>
      </c>
      <c r="L14" s="99">
        <v>2017</v>
      </c>
      <c r="M14" s="99" t="s">
        <v>1453</v>
      </c>
      <c r="N14" s="236">
        <v>0.48299999999999998</v>
      </c>
      <c r="O14" s="160">
        <v>500</v>
      </c>
      <c r="P14" s="100">
        <v>83.33</v>
      </c>
      <c r="Q14" s="161" t="s">
        <v>1427</v>
      </c>
    </row>
    <row r="15" spans="1:20" ht="96.6">
      <c r="A15" s="117" t="s">
        <v>1454</v>
      </c>
      <c r="B15" s="237" t="s">
        <v>1455</v>
      </c>
      <c r="C15" s="116" t="s">
        <v>213</v>
      </c>
      <c r="D15" s="116" t="s">
        <v>1456</v>
      </c>
      <c r="E15" s="116">
        <v>68</v>
      </c>
      <c r="F15" s="116">
        <v>12</v>
      </c>
      <c r="G15" s="116" t="s">
        <v>2139</v>
      </c>
      <c r="H15" s="116" t="s">
        <v>1457</v>
      </c>
      <c r="I15" s="116" t="s">
        <v>1457</v>
      </c>
      <c r="J15" s="116" t="s">
        <v>1458</v>
      </c>
      <c r="K15" s="116" t="s">
        <v>1459</v>
      </c>
      <c r="L15" s="116">
        <v>2017</v>
      </c>
      <c r="M15" s="116" t="s">
        <v>832</v>
      </c>
      <c r="N15" s="116">
        <v>1.232</v>
      </c>
      <c r="O15" s="160">
        <v>500</v>
      </c>
      <c r="P15" s="161">
        <v>100</v>
      </c>
      <c r="Q15" s="161" t="s">
        <v>1460</v>
      </c>
    </row>
    <row r="16" spans="1:20" ht="96.6">
      <c r="A16" s="117" t="s">
        <v>1454</v>
      </c>
      <c r="B16" s="116" t="s">
        <v>1455</v>
      </c>
      <c r="C16" s="116" t="s">
        <v>213</v>
      </c>
      <c r="D16" s="116" t="s">
        <v>1456</v>
      </c>
      <c r="E16" s="116">
        <v>68</v>
      </c>
      <c r="F16" s="116">
        <v>12</v>
      </c>
      <c r="G16" s="116" t="s">
        <v>2139</v>
      </c>
      <c r="H16" s="116" t="s">
        <v>1457</v>
      </c>
      <c r="I16" s="116" t="s">
        <v>1457</v>
      </c>
      <c r="J16" s="116" t="s">
        <v>1458</v>
      </c>
      <c r="K16" s="116" t="s">
        <v>1459</v>
      </c>
      <c r="L16" s="116">
        <v>2017</v>
      </c>
      <c r="M16" s="116" t="s">
        <v>832</v>
      </c>
      <c r="N16" s="116">
        <v>1.232</v>
      </c>
      <c r="O16" s="233">
        <v>500</v>
      </c>
      <c r="P16" s="214">
        <v>100</v>
      </c>
      <c r="Q16" s="161" t="s">
        <v>1461</v>
      </c>
    </row>
    <row r="17" spans="1:17" ht="96.6">
      <c r="A17" s="117" t="s">
        <v>1454</v>
      </c>
      <c r="B17" s="237" t="s">
        <v>1455</v>
      </c>
      <c r="C17" s="116" t="s">
        <v>213</v>
      </c>
      <c r="D17" s="116" t="s">
        <v>1456</v>
      </c>
      <c r="E17" s="116">
        <v>68</v>
      </c>
      <c r="F17" s="116">
        <v>12</v>
      </c>
      <c r="G17" s="116" t="s">
        <v>2139</v>
      </c>
      <c r="H17" s="116" t="s">
        <v>1457</v>
      </c>
      <c r="I17" s="116" t="s">
        <v>1457</v>
      </c>
      <c r="J17" s="116" t="s">
        <v>1458</v>
      </c>
      <c r="K17" s="116" t="s">
        <v>1459</v>
      </c>
      <c r="L17" s="116">
        <v>2017</v>
      </c>
      <c r="M17" s="116" t="s">
        <v>832</v>
      </c>
      <c r="N17" s="116">
        <v>1.232</v>
      </c>
      <c r="O17" s="160">
        <v>500</v>
      </c>
      <c r="P17" s="161">
        <v>100</v>
      </c>
      <c r="Q17" s="161" t="s">
        <v>1462</v>
      </c>
    </row>
    <row r="18" spans="1:17" ht="96.6">
      <c r="A18" s="117" t="s">
        <v>1454</v>
      </c>
      <c r="B18" s="237" t="s">
        <v>1455</v>
      </c>
      <c r="C18" s="116" t="s">
        <v>213</v>
      </c>
      <c r="D18" s="116" t="s">
        <v>1456</v>
      </c>
      <c r="E18" s="116">
        <v>68</v>
      </c>
      <c r="F18" s="116">
        <v>12</v>
      </c>
      <c r="G18" s="116" t="s">
        <v>2139</v>
      </c>
      <c r="H18" s="116" t="s">
        <v>1457</v>
      </c>
      <c r="I18" s="116" t="s">
        <v>1457</v>
      </c>
      <c r="J18" s="116" t="s">
        <v>1458</v>
      </c>
      <c r="K18" s="116" t="s">
        <v>1459</v>
      </c>
      <c r="L18" s="116">
        <v>2017</v>
      </c>
      <c r="M18" s="116" t="s">
        <v>832</v>
      </c>
      <c r="N18" s="116">
        <v>1.232</v>
      </c>
      <c r="O18" s="160">
        <v>500</v>
      </c>
      <c r="P18" s="161">
        <v>100</v>
      </c>
      <c r="Q18" s="161" t="s">
        <v>1463</v>
      </c>
    </row>
    <row r="19" spans="1:17" ht="96.6">
      <c r="A19" s="117" t="s">
        <v>1454</v>
      </c>
      <c r="B19" s="237" t="s">
        <v>1455</v>
      </c>
      <c r="C19" s="116" t="s">
        <v>213</v>
      </c>
      <c r="D19" s="116" t="s">
        <v>1456</v>
      </c>
      <c r="E19" s="116">
        <v>68</v>
      </c>
      <c r="F19" s="116">
        <v>12</v>
      </c>
      <c r="G19" s="116" t="s">
        <v>2139</v>
      </c>
      <c r="H19" s="116" t="s">
        <v>1457</v>
      </c>
      <c r="I19" s="116" t="s">
        <v>1457</v>
      </c>
      <c r="J19" s="116" t="s">
        <v>1458</v>
      </c>
      <c r="K19" s="116" t="s">
        <v>1459</v>
      </c>
      <c r="L19" s="116">
        <v>2017</v>
      </c>
      <c r="M19" s="116" t="s">
        <v>832</v>
      </c>
      <c r="N19" s="116">
        <v>1.232</v>
      </c>
      <c r="O19" s="160">
        <v>500</v>
      </c>
      <c r="P19" s="161">
        <v>100</v>
      </c>
      <c r="Q19" s="161" t="s">
        <v>1464</v>
      </c>
    </row>
    <row r="20" spans="1:17">
      <c r="A20" s="63" t="s">
        <v>2</v>
      </c>
      <c r="O20" s="3"/>
      <c r="P20" s="58">
        <f>SUM(P11:P19)</f>
        <v>1333.33</v>
      </c>
    </row>
    <row r="22" spans="1:17">
      <c r="A22" s="499" t="s">
        <v>12</v>
      </c>
      <c r="B22" s="499"/>
      <c r="C22" s="499"/>
      <c r="D22" s="499"/>
      <c r="E22" s="499"/>
      <c r="F22" s="499"/>
      <c r="G22" s="499"/>
      <c r="H22" s="499"/>
      <c r="I22" s="499"/>
      <c r="J22" s="499"/>
      <c r="K22" s="499"/>
      <c r="L22" s="499"/>
      <c r="M22" s="499"/>
      <c r="N22" s="499"/>
      <c r="O22" s="499"/>
      <c r="P22" s="499"/>
    </row>
  </sheetData>
  <mergeCells count="7">
    <mergeCell ref="A22:P22"/>
    <mergeCell ref="A2:P2"/>
    <mergeCell ref="A4:P4"/>
    <mergeCell ref="A5:P5"/>
    <mergeCell ref="A6:P6"/>
    <mergeCell ref="A7:P7"/>
    <mergeCell ref="A8:P8"/>
  </mergeCells>
  <hyperlinks>
    <hyperlink ref="A16" r:id="rId1" display="http://www.revistadechimie.ro/pdf/8 BARBU C H 12 17.pdf"/>
    <hyperlink ref="A17" r:id="rId2" display="http://www.revistadechimie.ro/pdf/8 BARBU C H 12 17.pdf"/>
    <hyperlink ref="A15" r:id="rId3" display="http://www.revistadechimie.ro/pdf/8 BARBU C H 12 17.pdf"/>
    <hyperlink ref="A18" r:id="rId4" display="http://www.revistadechimie.ro/pdf/8 BARBU C H 12 17.pdf"/>
    <hyperlink ref="A19" r:id="rId5" display="http://www.revistadechimie.ro/pdf/8 BARBU C H 12 17.pdf"/>
  </hyperlinks>
  <pageMargins left="0.511811023622047" right="0.31496062992126" top="0" bottom="0" header="0" footer="0"/>
  <pageSetup paperSize="9" orientation="landscape" horizontalDpi="200" verticalDpi="200" r:id="rId6"/>
</worksheet>
</file>

<file path=xl/worksheets/sheet4.xml><?xml version="1.0" encoding="utf-8"?>
<worksheet xmlns="http://schemas.openxmlformats.org/spreadsheetml/2006/main" xmlns:r="http://schemas.openxmlformats.org/officeDocument/2006/relationships">
  <dimension ref="A2:R53"/>
  <sheetViews>
    <sheetView topLeftCell="A49" zoomScale="70" zoomScaleNormal="70" workbookViewId="0">
      <selection activeCell="D61" sqref="D61"/>
    </sheetView>
  </sheetViews>
  <sheetFormatPr defaultColWidth="8.88671875" defaultRowHeight="14.4"/>
  <cols>
    <col min="1" max="1" width="23.6640625" style="2" customWidth="1"/>
    <col min="2" max="2" width="11.88671875" style="7" customWidth="1"/>
    <col min="3" max="3" width="8.109375" style="1" customWidth="1"/>
    <col min="4" max="4" width="13.109375" style="1" customWidth="1"/>
    <col min="5" max="5" width="6.44140625" style="1" customWidth="1"/>
    <col min="6" max="6" width="5.88671875" style="1" customWidth="1"/>
    <col min="7" max="7" width="10" style="1" customWidth="1"/>
    <col min="8" max="11" width="9.109375" style="1" customWidth="1"/>
    <col min="12" max="12" width="8.109375" style="1" customWidth="1"/>
    <col min="13" max="13" width="10.109375" customWidth="1"/>
    <col min="14" max="14" width="10.88671875" customWidth="1"/>
    <col min="15" max="15" width="20.88671875" customWidth="1"/>
  </cols>
  <sheetData>
    <row r="2" spans="1:18" s="22" customFormat="1" ht="33.75" customHeight="1">
      <c r="A2" s="510" t="s">
        <v>168</v>
      </c>
      <c r="B2" s="511"/>
      <c r="C2" s="511"/>
      <c r="D2" s="511"/>
      <c r="E2" s="511"/>
      <c r="F2" s="511"/>
      <c r="G2" s="511"/>
      <c r="H2" s="511"/>
      <c r="I2" s="511"/>
      <c r="J2" s="511"/>
      <c r="K2" s="511"/>
      <c r="L2" s="511"/>
      <c r="M2" s="511"/>
      <c r="N2" s="511"/>
    </row>
    <row r="3" spans="1:18" s="4" customFormat="1" ht="18" customHeight="1">
      <c r="A3" s="11"/>
      <c r="B3" s="11"/>
      <c r="C3" s="11"/>
      <c r="D3" s="11"/>
      <c r="E3" s="11"/>
      <c r="F3" s="11"/>
      <c r="G3" s="11"/>
      <c r="H3" s="3"/>
      <c r="I3" s="3"/>
      <c r="J3" s="3"/>
      <c r="K3" s="3"/>
      <c r="L3" s="3"/>
    </row>
    <row r="4" spans="1:18" s="4" customFormat="1" ht="15.75" customHeight="1">
      <c r="A4" s="512" t="s">
        <v>169</v>
      </c>
      <c r="B4" s="512"/>
      <c r="C4" s="512"/>
      <c r="D4" s="512"/>
      <c r="E4" s="512"/>
      <c r="F4" s="512"/>
      <c r="G4" s="512"/>
      <c r="H4" s="513"/>
      <c r="I4" s="513"/>
      <c r="J4" s="513"/>
      <c r="K4" s="513"/>
      <c r="L4" s="513"/>
      <c r="M4" s="513"/>
      <c r="N4" s="513"/>
    </row>
    <row r="5" spans="1:18" s="4" customFormat="1" ht="13.5" customHeight="1">
      <c r="A5" s="514" t="s">
        <v>56</v>
      </c>
      <c r="B5" s="514"/>
      <c r="C5" s="514"/>
      <c r="D5" s="514"/>
      <c r="E5" s="514"/>
      <c r="F5" s="514"/>
      <c r="G5" s="514"/>
      <c r="H5" s="514"/>
      <c r="I5" s="514"/>
      <c r="J5" s="514"/>
      <c r="K5" s="514"/>
      <c r="L5" s="514"/>
      <c r="M5" s="513"/>
      <c r="N5" s="513"/>
    </row>
    <row r="6" spans="1:18" s="4" customFormat="1">
      <c r="A6" s="512" t="s">
        <v>27</v>
      </c>
      <c r="B6" s="512"/>
      <c r="C6" s="512"/>
      <c r="D6" s="512"/>
      <c r="E6" s="512"/>
      <c r="F6" s="512"/>
      <c r="G6" s="512"/>
      <c r="H6" s="512"/>
      <c r="I6" s="512"/>
      <c r="J6" s="512"/>
      <c r="K6" s="512"/>
      <c r="L6" s="513"/>
      <c r="M6" s="513"/>
      <c r="N6" s="513"/>
    </row>
    <row r="7" spans="1:18" s="4" customFormat="1" ht="15" customHeight="1">
      <c r="A7" s="505" t="s">
        <v>55</v>
      </c>
      <c r="B7" s="506"/>
      <c r="C7" s="506"/>
      <c r="D7" s="506"/>
      <c r="E7" s="506"/>
      <c r="F7" s="506"/>
      <c r="G7" s="506"/>
      <c r="H7" s="506"/>
      <c r="I7" s="506"/>
      <c r="J7" s="506"/>
      <c r="K7" s="506"/>
      <c r="L7" s="506"/>
      <c r="M7" s="506"/>
      <c r="N7" s="507"/>
      <c r="O7" s="3"/>
      <c r="P7" s="3"/>
      <c r="Q7" s="3"/>
      <c r="R7" s="3"/>
    </row>
    <row r="8" spans="1:18" s="4" customFormat="1" ht="57" customHeight="1">
      <c r="A8" s="504" t="s">
        <v>66</v>
      </c>
      <c r="B8" s="504"/>
      <c r="C8" s="504"/>
      <c r="D8" s="504"/>
      <c r="E8" s="504"/>
      <c r="F8" s="504"/>
      <c r="G8" s="504"/>
      <c r="H8" s="504"/>
      <c r="I8" s="504"/>
      <c r="J8" s="504"/>
      <c r="K8" s="504"/>
      <c r="L8" s="504"/>
      <c r="M8" s="504"/>
      <c r="N8" s="504"/>
    </row>
    <row r="9" spans="1:18" s="4" customFormat="1">
      <c r="A9" s="10"/>
      <c r="B9" s="10"/>
      <c r="C9" s="10"/>
      <c r="D9" s="10"/>
      <c r="E9" s="10"/>
      <c r="F9" s="10"/>
      <c r="G9" s="10"/>
      <c r="H9" s="10"/>
      <c r="I9" s="10"/>
      <c r="J9" s="10"/>
      <c r="K9" s="10"/>
      <c r="L9" s="10"/>
    </row>
    <row r="10" spans="1:18" s="4" customFormat="1" ht="55.2">
      <c r="A10" s="47" t="s">
        <v>0</v>
      </c>
      <c r="B10" s="47" t="s">
        <v>53</v>
      </c>
      <c r="C10" s="47" t="s">
        <v>60</v>
      </c>
      <c r="D10" s="56" t="s">
        <v>5</v>
      </c>
      <c r="E10" s="56" t="s">
        <v>58</v>
      </c>
      <c r="F10" s="56" t="s">
        <v>59</v>
      </c>
      <c r="G10" s="47" t="s">
        <v>57</v>
      </c>
      <c r="H10" s="48" t="s">
        <v>14</v>
      </c>
      <c r="I10" s="56" t="s">
        <v>11</v>
      </c>
      <c r="J10" s="104" t="s">
        <v>207</v>
      </c>
      <c r="K10" s="56" t="s">
        <v>15</v>
      </c>
      <c r="L10" s="56" t="s">
        <v>16</v>
      </c>
      <c r="M10" s="47" t="s">
        <v>54</v>
      </c>
      <c r="N10" s="47" t="s">
        <v>7</v>
      </c>
      <c r="O10" s="82" t="s">
        <v>202</v>
      </c>
    </row>
    <row r="11" spans="1:18" s="4" customFormat="1" ht="82.8">
      <c r="A11" s="271" t="s">
        <v>361</v>
      </c>
      <c r="B11" s="229" t="s">
        <v>362</v>
      </c>
      <c r="C11" s="223" t="s">
        <v>213</v>
      </c>
      <c r="D11" s="223" t="s">
        <v>363</v>
      </c>
      <c r="E11" s="223">
        <v>40</v>
      </c>
      <c r="F11" s="223">
        <v>1</v>
      </c>
      <c r="G11" s="229" t="s">
        <v>364</v>
      </c>
      <c r="H11" s="283" t="s">
        <v>365</v>
      </c>
      <c r="I11" s="283" t="s">
        <v>366</v>
      </c>
      <c r="J11" s="283" t="s">
        <v>367</v>
      </c>
      <c r="K11" s="227" t="s">
        <v>368</v>
      </c>
      <c r="L11" s="223">
        <v>2017</v>
      </c>
      <c r="M11" s="239">
        <v>200</v>
      </c>
      <c r="N11" s="340">
        <v>100</v>
      </c>
      <c r="O11" s="161" t="s">
        <v>218</v>
      </c>
    </row>
    <row r="12" spans="1:18" s="4" customFormat="1" ht="409.6">
      <c r="A12" s="271" t="s">
        <v>418</v>
      </c>
      <c r="B12" s="229" t="s">
        <v>419</v>
      </c>
      <c r="C12" s="223" t="s">
        <v>213</v>
      </c>
      <c r="D12" s="223" t="s">
        <v>420</v>
      </c>
      <c r="E12" s="223">
        <v>18</v>
      </c>
      <c r="F12" s="223">
        <v>4</v>
      </c>
      <c r="G12" s="229" t="s">
        <v>421</v>
      </c>
      <c r="H12" s="283" t="s">
        <v>422</v>
      </c>
      <c r="I12" s="283" t="s">
        <v>423</v>
      </c>
      <c r="J12" s="283" t="s">
        <v>424</v>
      </c>
      <c r="K12" s="227" t="s">
        <v>425</v>
      </c>
      <c r="L12" s="223">
        <v>2017</v>
      </c>
      <c r="M12" s="239">
        <v>200</v>
      </c>
      <c r="N12" s="340">
        <v>200</v>
      </c>
      <c r="O12" s="161" t="s">
        <v>219</v>
      </c>
    </row>
    <row r="13" spans="1:18" s="4" customFormat="1" ht="124.2">
      <c r="A13" s="271" t="s">
        <v>755</v>
      </c>
      <c r="B13" s="229" t="s">
        <v>756</v>
      </c>
      <c r="C13" s="223" t="s">
        <v>213</v>
      </c>
      <c r="D13" s="223" t="s">
        <v>757</v>
      </c>
      <c r="E13" s="223">
        <v>14</v>
      </c>
      <c r="F13" s="223">
        <v>4</v>
      </c>
      <c r="G13" s="229" t="s">
        <v>758</v>
      </c>
      <c r="H13" s="283" t="s">
        <v>759</v>
      </c>
      <c r="I13" s="283" t="s">
        <v>759</v>
      </c>
      <c r="J13" s="283" t="s">
        <v>760</v>
      </c>
      <c r="K13" s="227" t="s">
        <v>761</v>
      </c>
      <c r="L13" s="223">
        <v>2017</v>
      </c>
      <c r="M13" s="239">
        <v>200</v>
      </c>
      <c r="N13" s="340">
        <v>200</v>
      </c>
      <c r="O13" s="161" t="s">
        <v>225</v>
      </c>
    </row>
    <row r="14" spans="1:18" s="4" customFormat="1" ht="124.2">
      <c r="A14" s="271" t="s">
        <v>762</v>
      </c>
      <c r="B14" s="229" t="s">
        <v>756</v>
      </c>
      <c r="C14" s="223" t="s">
        <v>213</v>
      </c>
      <c r="D14" s="223" t="s">
        <v>757</v>
      </c>
      <c r="E14" s="223">
        <v>14</v>
      </c>
      <c r="F14" s="223">
        <v>3</v>
      </c>
      <c r="G14" s="229" t="s">
        <v>758</v>
      </c>
      <c r="H14" s="283" t="s">
        <v>763</v>
      </c>
      <c r="I14" s="283" t="s">
        <v>763</v>
      </c>
      <c r="J14" s="283" t="s">
        <v>764</v>
      </c>
      <c r="K14" s="227" t="s">
        <v>765</v>
      </c>
      <c r="L14" s="223">
        <v>2017</v>
      </c>
      <c r="M14" s="239">
        <v>200</v>
      </c>
      <c r="N14" s="340">
        <v>200</v>
      </c>
      <c r="O14" s="161" t="s">
        <v>225</v>
      </c>
    </row>
    <row r="15" spans="1:18" s="4" customFormat="1" ht="124.2">
      <c r="A15" s="271" t="s">
        <v>766</v>
      </c>
      <c r="B15" s="229" t="s">
        <v>756</v>
      </c>
      <c r="C15" s="223" t="s">
        <v>213</v>
      </c>
      <c r="D15" s="223" t="s">
        <v>757</v>
      </c>
      <c r="E15" s="223">
        <v>14</v>
      </c>
      <c r="F15" s="223">
        <v>3</v>
      </c>
      <c r="G15" s="229" t="s">
        <v>758</v>
      </c>
      <c r="H15" s="283" t="s">
        <v>767</v>
      </c>
      <c r="I15" s="283" t="s">
        <v>767</v>
      </c>
      <c r="J15" s="283" t="s">
        <v>768</v>
      </c>
      <c r="K15" s="227" t="s">
        <v>769</v>
      </c>
      <c r="L15" s="223">
        <v>2017</v>
      </c>
      <c r="M15" s="239">
        <v>200</v>
      </c>
      <c r="N15" s="340">
        <v>200</v>
      </c>
      <c r="O15" s="161" t="s">
        <v>225</v>
      </c>
    </row>
    <row r="16" spans="1:18" s="4" customFormat="1" ht="82.8">
      <c r="A16" s="271" t="s">
        <v>361</v>
      </c>
      <c r="B16" s="229" t="s">
        <v>362</v>
      </c>
      <c r="C16" s="223" t="s">
        <v>213</v>
      </c>
      <c r="D16" s="223" t="s">
        <v>363</v>
      </c>
      <c r="E16" s="223">
        <v>40</v>
      </c>
      <c r="F16" s="223">
        <v>1</v>
      </c>
      <c r="G16" s="229" t="s">
        <v>364</v>
      </c>
      <c r="H16" s="283" t="s">
        <v>365</v>
      </c>
      <c r="I16" s="283" t="s">
        <v>366</v>
      </c>
      <c r="J16" s="283" t="s">
        <v>367</v>
      </c>
      <c r="K16" s="227" t="s">
        <v>368</v>
      </c>
      <c r="L16" s="223">
        <v>2017</v>
      </c>
      <c r="M16" s="239">
        <v>200</v>
      </c>
      <c r="N16" s="340">
        <v>100</v>
      </c>
      <c r="O16" s="161" t="s">
        <v>227</v>
      </c>
    </row>
    <row r="17" spans="1:16" s="4" customFormat="1" ht="96.6">
      <c r="A17" s="271" t="s">
        <v>1233</v>
      </c>
      <c r="B17" s="229" t="s">
        <v>1234</v>
      </c>
      <c r="C17" s="223" t="s">
        <v>213</v>
      </c>
      <c r="D17" s="223" t="s">
        <v>1235</v>
      </c>
      <c r="E17" s="223" t="s">
        <v>1236</v>
      </c>
      <c r="F17" s="223" t="s">
        <v>1237</v>
      </c>
      <c r="G17" s="229" t="s">
        <v>1238</v>
      </c>
      <c r="H17" s="283" t="s">
        <v>1239</v>
      </c>
      <c r="I17" s="283"/>
      <c r="J17" s="283" t="s">
        <v>1240</v>
      </c>
      <c r="K17" s="227" t="s">
        <v>1241</v>
      </c>
      <c r="L17" s="223">
        <v>2017</v>
      </c>
      <c r="M17" s="239">
        <v>200</v>
      </c>
      <c r="N17" s="340">
        <v>50</v>
      </c>
      <c r="O17" s="161" t="s">
        <v>233</v>
      </c>
      <c r="P17" s="195"/>
    </row>
    <row r="18" spans="1:16" s="4" customFormat="1" ht="96.6">
      <c r="A18" s="271" t="s">
        <v>1233</v>
      </c>
      <c r="B18" s="229" t="s">
        <v>1234</v>
      </c>
      <c r="C18" s="223" t="s">
        <v>213</v>
      </c>
      <c r="D18" s="223" t="s">
        <v>1235</v>
      </c>
      <c r="E18" s="223" t="s">
        <v>1236</v>
      </c>
      <c r="F18" s="223" t="s">
        <v>1237</v>
      </c>
      <c r="G18" s="229" t="s">
        <v>1238</v>
      </c>
      <c r="H18" s="283" t="s">
        <v>1239</v>
      </c>
      <c r="I18" s="283"/>
      <c r="J18" s="283" t="s">
        <v>1327</v>
      </c>
      <c r="K18" s="227" t="s">
        <v>1241</v>
      </c>
      <c r="L18" s="223">
        <v>2017</v>
      </c>
      <c r="M18" s="239">
        <v>200</v>
      </c>
      <c r="N18" s="340">
        <v>50</v>
      </c>
      <c r="O18" s="161" t="s">
        <v>234</v>
      </c>
      <c r="P18" s="195"/>
    </row>
    <row r="19" spans="1:16" s="4" customFormat="1" ht="110.4">
      <c r="A19" s="271" t="s">
        <v>1328</v>
      </c>
      <c r="B19" s="229" t="s">
        <v>1329</v>
      </c>
      <c r="C19" s="223" t="s">
        <v>213</v>
      </c>
      <c r="D19" s="223" t="s">
        <v>1330</v>
      </c>
      <c r="E19" s="223" t="s">
        <v>1331</v>
      </c>
      <c r="F19" s="223" t="s">
        <v>1332</v>
      </c>
      <c r="G19" s="229" t="s">
        <v>1333</v>
      </c>
      <c r="H19" s="283" t="s">
        <v>1334</v>
      </c>
      <c r="I19" s="283"/>
      <c r="J19" s="283" t="s">
        <v>1335</v>
      </c>
      <c r="K19" s="227" t="s">
        <v>1336</v>
      </c>
      <c r="L19" s="223">
        <v>2017</v>
      </c>
      <c r="M19" s="239">
        <v>200</v>
      </c>
      <c r="N19" s="340">
        <v>66.67</v>
      </c>
      <c r="O19" s="161" t="s">
        <v>234</v>
      </c>
    </row>
    <row r="20" spans="1:16" s="4" customFormat="1" ht="110.4">
      <c r="A20" s="271" t="s">
        <v>1337</v>
      </c>
      <c r="B20" s="229" t="s">
        <v>1338</v>
      </c>
      <c r="C20" s="223" t="s">
        <v>213</v>
      </c>
      <c r="D20" s="223" t="s">
        <v>1330</v>
      </c>
      <c r="E20" s="223" t="s">
        <v>1331</v>
      </c>
      <c r="F20" s="223" t="s">
        <v>1332</v>
      </c>
      <c r="G20" s="229" t="s">
        <v>1333</v>
      </c>
      <c r="H20" s="283" t="s">
        <v>1339</v>
      </c>
      <c r="I20" s="283"/>
      <c r="J20" s="283" t="s">
        <v>1340</v>
      </c>
      <c r="K20" s="227" t="s">
        <v>1341</v>
      </c>
      <c r="L20" s="223">
        <v>2017</v>
      </c>
      <c r="M20" s="239">
        <v>200</v>
      </c>
      <c r="N20" s="340">
        <v>100</v>
      </c>
      <c r="O20" s="161" t="s">
        <v>234</v>
      </c>
    </row>
    <row r="21" spans="1:16" s="4" customFormat="1" ht="110.4">
      <c r="A21" s="271" t="s">
        <v>1342</v>
      </c>
      <c r="B21" s="229" t="s">
        <v>1343</v>
      </c>
      <c r="C21" s="223" t="s">
        <v>213</v>
      </c>
      <c r="D21" s="223" t="s">
        <v>1330</v>
      </c>
      <c r="E21" s="223" t="s">
        <v>1331</v>
      </c>
      <c r="F21" s="223" t="s">
        <v>1332</v>
      </c>
      <c r="G21" s="229" t="s">
        <v>1333</v>
      </c>
      <c r="H21" s="283" t="s">
        <v>1344</v>
      </c>
      <c r="I21" s="283"/>
      <c r="J21" s="283" t="s">
        <v>1345</v>
      </c>
      <c r="K21" s="227" t="s">
        <v>1346</v>
      </c>
      <c r="L21" s="223">
        <v>2017</v>
      </c>
      <c r="M21" s="239">
        <v>200</v>
      </c>
      <c r="N21" s="340">
        <v>66.67</v>
      </c>
      <c r="O21" s="161" t="s">
        <v>234</v>
      </c>
    </row>
    <row r="22" spans="1:16" s="4" customFormat="1" ht="124.2">
      <c r="A22" s="271" t="s">
        <v>1465</v>
      </c>
      <c r="B22" s="229" t="s">
        <v>1466</v>
      </c>
      <c r="C22" s="223" t="s">
        <v>213</v>
      </c>
      <c r="D22" s="223" t="s">
        <v>1467</v>
      </c>
      <c r="E22" s="223">
        <v>17</v>
      </c>
      <c r="F22" s="223">
        <v>4</v>
      </c>
      <c r="G22" s="229" t="s">
        <v>1468</v>
      </c>
      <c r="H22" s="283" t="s">
        <v>1469</v>
      </c>
      <c r="I22" s="283"/>
      <c r="J22" s="283" t="s">
        <v>1470</v>
      </c>
      <c r="K22" s="227" t="s">
        <v>1471</v>
      </c>
      <c r="L22" s="223">
        <v>2017</v>
      </c>
      <c r="M22" s="239">
        <v>200</v>
      </c>
      <c r="N22" s="340">
        <f>M22/2</f>
        <v>100</v>
      </c>
      <c r="O22" s="161" t="s">
        <v>1584</v>
      </c>
    </row>
    <row r="23" spans="1:16" s="4" customFormat="1" ht="124.2">
      <c r="A23" s="271" t="s">
        <v>1472</v>
      </c>
      <c r="B23" s="229" t="s">
        <v>1473</v>
      </c>
      <c r="C23" s="223" t="s">
        <v>213</v>
      </c>
      <c r="D23" s="223" t="s">
        <v>1467</v>
      </c>
      <c r="E23" s="223">
        <v>17</v>
      </c>
      <c r="F23" s="223">
        <v>4</v>
      </c>
      <c r="G23" s="229" t="s">
        <v>1468</v>
      </c>
      <c r="H23" s="283" t="s">
        <v>1474</v>
      </c>
      <c r="I23" s="283"/>
      <c r="J23" s="283" t="s">
        <v>1470</v>
      </c>
      <c r="K23" s="227" t="s">
        <v>1475</v>
      </c>
      <c r="L23" s="223">
        <v>2017</v>
      </c>
      <c r="M23" s="239">
        <v>200</v>
      </c>
      <c r="N23" s="340">
        <f>M23/2</f>
        <v>100</v>
      </c>
      <c r="O23" s="161" t="s">
        <v>1584</v>
      </c>
    </row>
    <row r="24" spans="1:16" s="4" customFormat="1" ht="124.2">
      <c r="A24" s="271" t="s">
        <v>1476</v>
      </c>
      <c r="B24" s="229" t="s">
        <v>1477</v>
      </c>
      <c r="C24" s="223" t="s">
        <v>1478</v>
      </c>
      <c r="D24" s="223" t="s">
        <v>1479</v>
      </c>
      <c r="E24" s="223">
        <v>17</v>
      </c>
      <c r="F24" s="223">
        <v>4</v>
      </c>
      <c r="G24" s="229" t="s">
        <v>1468</v>
      </c>
      <c r="H24" s="283" t="s">
        <v>772</v>
      </c>
      <c r="I24" s="283"/>
      <c r="J24" s="284" t="s">
        <v>1480</v>
      </c>
      <c r="K24" s="227" t="s">
        <v>1481</v>
      </c>
      <c r="L24" s="223">
        <v>2017</v>
      </c>
      <c r="M24" s="239">
        <v>200</v>
      </c>
      <c r="N24" s="340">
        <v>200</v>
      </c>
      <c r="O24" s="161" t="s">
        <v>1477</v>
      </c>
    </row>
    <row r="25" spans="1:16" s="4" customFormat="1" ht="165.6">
      <c r="A25" s="272" t="s">
        <v>1482</v>
      </c>
      <c r="B25" s="219" t="s">
        <v>1483</v>
      </c>
      <c r="C25" s="199" t="s">
        <v>1478</v>
      </c>
      <c r="D25" s="199" t="s">
        <v>1479</v>
      </c>
      <c r="E25" s="199">
        <v>17</v>
      </c>
      <c r="F25" s="199">
        <v>4</v>
      </c>
      <c r="G25" s="219" t="s">
        <v>1468</v>
      </c>
      <c r="H25" s="285" t="s">
        <v>1484</v>
      </c>
      <c r="I25" s="286"/>
      <c r="J25" s="286" t="s">
        <v>1485</v>
      </c>
      <c r="K25" s="235" t="s">
        <v>1486</v>
      </c>
      <c r="L25" s="199">
        <v>2017</v>
      </c>
      <c r="M25" s="341">
        <v>200</v>
      </c>
      <c r="N25" s="232">
        <v>100</v>
      </c>
      <c r="O25" s="161" t="s">
        <v>1585</v>
      </c>
    </row>
    <row r="26" spans="1:16" s="4" customFormat="1" ht="409.6">
      <c r="A26" s="101" t="s">
        <v>1487</v>
      </c>
      <c r="B26" s="99" t="s">
        <v>1488</v>
      </c>
      <c r="C26" s="199" t="s">
        <v>1478</v>
      </c>
      <c r="D26" s="199" t="s">
        <v>1489</v>
      </c>
      <c r="E26" s="199">
        <v>24</v>
      </c>
      <c r="F26" s="199">
        <v>1</v>
      </c>
      <c r="G26" s="219" t="s">
        <v>1490</v>
      </c>
      <c r="H26" s="287" t="s">
        <v>1491</v>
      </c>
      <c r="I26" s="101"/>
      <c r="J26" s="101" t="s">
        <v>1492</v>
      </c>
      <c r="K26" s="107" t="s">
        <v>1493</v>
      </c>
      <c r="L26" s="99">
        <v>2017</v>
      </c>
      <c r="M26" s="90">
        <v>200</v>
      </c>
      <c r="N26" s="161">
        <v>100</v>
      </c>
      <c r="O26" s="161" t="s">
        <v>1585</v>
      </c>
    </row>
    <row r="27" spans="1:16" s="4" customFormat="1" ht="124.2">
      <c r="A27" s="272" t="s">
        <v>1494</v>
      </c>
      <c r="B27" s="219" t="s">
        <v>1495</v>
      </c>
      <c r="C27" s="199" t="s">
        <v>1478</v>
      </c>
      <c r="D27" s="199" t="s">
        <v>1479</v>
      </c>
      <c r="E27" s="199">
        <v>17</v>
      </c>
      <c r="F27" s="199">
        <v>3</v>
      </c>
      <c r="G27" s="219" t="s">
        <v>1468</v>
      </c>
      <c r="H27" s="285" t="s">
        <v>1496</v>
      </c>
      <c r="I27" s="286"/>
      <c r="J27" s="286" t="s">
        <v>1497</v>
      </c>
      <c r="K27" s="235" t="s">
        <v>1498</v>
      </c>
      <c r="L27" s="199">
        <v>2017</v>
      </c>
      <c r="M27" s="238">
        <v>200</v>
      </c>
      <c r="N27" s="342">
        <v>40</v>
      </c>
      <c r="O27" s="161" t="s">
        <v>1586</v>
      </c>
    </row>
    <row r="28" spans="1:16" s="4" customFormat="1" ht="124.2">
      <c r="A28" s="272" t="s">
        <v>1499</v>
      </c>
      <c r="B28" s="219" t="s">
        <v>1500</v>
      </c>
      <c r="C28" s="199" t="s">
        <v>1478</v>
      </c>
      <c r="D28" s="199" t="s">
        <v>1479</v>
      </c>
      <c r="E28" s="199">
        <v>17</v>
      </c>
      <c r="F28" s="199">
        <v>3</v>
      </c>
      <c r="G28" s="219" t="s">
        <v>1468</v>
      </c>
      <c r="H28" s="285" t="s">
        <v>1501</v>
      </c>
      <c r="I28" s="286"/>
      <c r="J28" s="286" t="s">
        <v>1502</v>
      </c>
      <c r="K28" s="235" t="s">
        <v>1503</v>
      </c>
      <c r="L28" s="199">
        <v>2017</v>
      </c>
      <c r="M28" s="238">
        <v>200</v>
      </c>
      <c r="N28" s="342">
        <v>50</v>
      </c>
      <c r="O28" s="161" t="s">
        <v>1586</v>
      </c>
    </row>
    <row r="29" spans="1:16" s="4" customFormat="1" ht="124.2">
      <c r="A29" s="101" t="s">
        <v>1504</v>
      </c>
      <c r="B29" s="99" t="s">
        <v>1505</v>
      </c>
      <c r="C29" s="199" t="s">
        <v>1478</v>
      </c>
      <c r="D29" s="199" t="s">
        <v>1479</v>
      </c>
      <c r="E29" s="199">
        <v>17</v>
      </c>
      <c r="F29" s="199">
        <v>4</v>
      </c>
      <c r="G29" s="219" t="s">
        <v>1468</v>
      </c>
      <c r="H29" s="287" t="s">
        <v>1506</v>
      </c>
      <c r="I29" s="101"/>
      <c r="J29" s="101" t="s">
        <v>1507</v>
      </c>
      <c r="K29" s="107" t="s">
        <v>1508</v>
      </c>
      <c r="L29" s="99">
        <v>2017</v>
      </c>
      <c r="M29" s="90">
        <v>200</v>
      </c>
      <c r="N29" s="343">
        <f>200/6</f>
        <v>33.333333333333336</v>
      </c>
      <c r="O29" s="161" t="s">
        <v>1586</v>
      </c>
    </row>
    <row r="30" spans="1:16" s="4" customFormat="1" ht="124.2">
      <c r="A30" s="101" t="s">
        <v>1509</v>
      </c>
      <c r="B30" s="99" t="s">
        <v>1510</v>
      </c>
      <c r="C30" s="199" t="s">
        <v>1478</v>
      </c>
      <c r="D30" s="199" t="s">
        <v>1479</v>
      </c>
      <c r="E30" s="199">
        <v>17</v>
      </c>
      <c r="F30" s="199">
        <v>4</v>
      </c>
      <c r="G30" s="219" t="s">
        <v>1468</v>
      </c>
      <c r="H30" s="287" t="s">
        <v>1511</v>
      </c>
      <c r="I30" s="101"/>
      <c r="J30" s="101" t="s">
        <v>1512</v>
      </c>
      <c r="K30" s="107" t="s">
        <v>1513</v>
      </c>
      <c r="L30" s="99">
        <v>2017</v>
      </c>
      <c r="M30" s="90">
        <v>200</v>
      </c>
      <c r="N30" s="343">
        <v>50</v>
      </c>
      <c r="O30" s="161" t="s">
        <v>1586</v>
      </c>
    </row>
    <row r="31" spans="1:16" s="4" customFormat="1" ht="124.2">
      <c r="A31" s="101" t="s">
        <v>1514</v>
      </c>
      <c r="B31" s="99" t="s">
        <v>1515</v>
      </c>
      <c r="C31" s="199" t="s">
        <v>1478</v>
      </c>
      <c r="D31" s="199" t="s">
        <v>1479</v>
      </c>
      <c r="E31" s="199">
        <v>17</v>
      </c>
      <c r="F31" s="199">
        <v>1</v>
      </c>
      <c r="G31" s="219" t="s">
        <v>1468</v>
      </c>
      <c r="H31" s="287" t="s">
        <v>1516</v>
      </c>
      <c r="I31" s="101"/>
      <c r="J31" s="101" t="s">
        <v>1517</v>
      </c>
      <c r="K31" s="107" t="s">
        <v>1518</v>
      </c>
      <c r="L31" s="99">
        <v>2017</v>
      </c>
      <c r="M31" s="90">
        <v>200</v>
      </c>
      <c r="N31" s="343">
        <v>200</v>
      </c>
      <c r="O31" s="161" t="s">
        <v>1586</v>
      </c>
    </row>
    <row r="32" spans="1:16" s="4" customFormat="1" ht="110.4">
      <c r="A32" s="273" t="s">
        <v>1519</v>
      </c>
      <c r="B32" s="107" t="s">
        <v>1520</v>
      </c>
      <c r="C32" s="99" t="s">
        <v>213</v>
      </c>
      <c r="D32" s="236" t="s">
        <v>1521</v>
      </c>
      <c r="E32" s="236">
        <v>17</v>
      </c>
      <c r="F32" s="236">
        <v>1</v>
      </c>
      <c r="G32" s="118" t="s">
        <v>1522</v>
      </c>
      <c r="H32" s="287" t="s">
        <v>1523</v>
      </c>
      <c r="I32" s="101" t="s">
        <v>1524</v>
      </c>
      <c r="J32" s="288" t="s">
        <v>1525</v>
      </c>
      <c r="K32" s="99" t="s">
        <v>1526</v>
      </c>
      <c r="L32" s="99">
        <v>2017</v>
      </c>
      <c r="M32" s="98">
        <v>200</v>
      </c>
      <c r="N32" s="161">
        <v>200</v>
      </c>
      <c r="O32" s="161" t="s">
        <v>1520</v>
      </c>
    </row>
    <row r="33" spans="1:15" s="4" customFormat="1" ht="110.4">
      <c r="A33" s="242" t="s">
        <v>1527</v>
      </c>
      <c r="B33" s="243" t="s">
        <v>1528</v>
      </c>
      <c r="C33" s="99" t="s">
        <v>213</v>
      </c>
      <c r="D33" s="244" t="s">
        <v>1529</v>
      </c>
      <c r="E33" s="99">
        <v>17</v>
      </c>
      <c r="F33" s="245">
        <v>4</v>
      </c>
      <c r="G33" s="244" t="s">
        <v>1333</v>
      </c>
      <c r="H33" s="287" t="s">
        <v>1530</v>
      </c>
      <c r="I33" s="289"/>
      <c r="J33" s="290" t="s">
        <v>1531</v>
      </c>
      <c r="K33" s="107" t="s">
        <v>1532</v>
      </c>
      <c r="L33" s="245">
        <v>2017</v>
      </c>
      <c r="M33" s="246">
        <v>200</v>
      </c>
      <c r="N33" s="344">
        <v>50</v>
      </c>
      <c r="O33" s="161" t="s">
        <v>1587</v>
      </c>
    </row>
    <row r="34" spans="1:15" s="4" customFormat="1" ht="124.2">
      <c r="A34" s="247" t="s">
        <v>1533</v>
      </c>
      <c r="B34" s="99" t="s">
        <v>1534</v>
      </c>
      <c r="C34" s="245" t="s">
        <v>213</v>
      </c>
      <c r="D34" s="248" t="s">
        <v>1529</v>
      </c>
      <c r="E34" s="99">
        <v>17</v>
      </c>
      <c r="F34" s="249">
        <v>4</v>
      </c>
      <c r="G34" s="248" t="s">
        <v>1333</v>
      </c>
      <c r="H34" s="287" t="s">
        <v>1535</v>
      </c>
      <c r="I34" s="291"/>
      <c r="J34" s="101" t="s">
        <v>1536</v>
      </c>
      <c r="K34" s="250" t="s">
        <v>1537</v>
      </c>
      <c r="L34" s="249">
        <v>2017</v>
      </c>
      <c r="M34" s="220">
        <v>200</v>
      </c>
      <c r="N34" s="345">
        <v>100</v>
      </c>
      <c r="O34" s="161" t="s">
        <v>1587</v>
      </c>
    </row>
    <row r="35" spans="1:15" s="4" customFormat="1" ht="92.4">
      <c r="A35" s="251" t="s">
        <v>1527</v>
      </c>
      <c r="B35" s="252" t="s">
        <v>1528</v>
      </c>
      <c r="C35" s="253" t="s">
        <v>213</v>
      </c>
      <c r="D35" s="254" t="s">
        <v>1529</v>
      </c>
      <c r="E35" s="253">
        <v>17</v>
      </c>
      <c r="F35" s="255">
        <v>4</v>
      </c>
      <c r="G35" s="254" t="s">
        <v>1333</v>
      </c>
      <c r="H35" s="292" t="s">
        <v>1530</v>
      </c>
      <c r="I35" s="293"/>
      <c r="J35" s="294" t="s">
        <v>1531</v>
      </c>
      <c r="K35" s="256" t="s">
        <v>1532</v>
      </c>
      <c r="L35" s="255">
        <v>2017</v>
      </c>
      <c r="M35" s="257">
        <v>200</v>
      </c>
      <c r="N35" s="346">
        <v>50</v>
      </c>
      <c r="O35" s="161" t="s">
        <v>1588</v>
      </c>
    </row>
    <row r="36" spans="1:15" s="4" customFormat="1" ht="105.6">
      <c r="A36" s="258" t="s">
        <v>1533</v>
      </c>
      <c r="B36" s="253" t="s">
        <v>1534</v>
      </c>
      <c r="C36" s="255" t="s">
        <v>213</v>
      </c>
      <c r="D36" s="259" t="s">
        <v>1529</v>
      </c>
      <c r="E36" s="253">
        <v>17</v>
      </c>
      <c r="F36" s="260">
        <v>4</v>
      </c>
      <c r="G36" s="259" t="s">
        <v>1333</v>
      </c>
      <c r="H36" s="295" t="s">
        <v>1535</v>
      </c>
      <c r="I36" s="296"/>
      <c r="J36" s="297" t="s">
        <v>1536</v>
      </c>
      <c r="K36" s="261" t="s">
        <v>1537</v>
      </c>
      <c r="L36" s="260">
        <v>2017</v>
      </c>
      <c r="M36" s="262">
        <v>200</v>
      </c>
      <c r="N36" s="339">
        <v>100</v>
      </c>
      <c r="O36" s="161" t="s">
        <v>1588</v>
      </c>
    </row>
    <row r="37" spans="1:15" s="4" customFormat="1" ht="124.2">
      <c r="A37" s="274" t="s">
        <v>1538</v>
      </c>
      <c r="B37" s="234" t="s">
        <v>1539</v>
      </c>
      <c r="C37" s="99" t="s">
        <v>213</v>
      </c>
      <c r="D37" s="263" t="s">
        <v>1479</v>
      </c>
      <c r="E37" s="234">
        <v>2017</v>
      </c>
      <c r="F37" s="234">
        <v>1</v>
      </c>
      <c r="G37" s="263" t="s">
        <v>2132</v>
      </c>
      <c r="H37" s="275" t="s">
        <v>1540</v>
      </c>
      <c r="I37" s="275" t="s">
        <v>1540</v>
      </c>
      <c r="J37" s="274" t="s">
        <v>2133</v>
      </c>
      <c r="K37" s="230" t="s">
        <v>1541</v>
      </c>
      <c r="L37" s="234">
        <v>2017</v>
      </c>
      <c r="M37" s="264">
        <v>200</v>
      </c>
      <c r="N37" s="347">
        <v>200</v>
      </c>
      <c r="O37" s="161" t="s">
        <v>1461</v>
      </c>
    </row>
    <row r="38" spans="1:15" s="4" customFormat="1" ht="124.2">
      <c r="A38" s="274" t="s">
        <v>1542</v>
      </c>
      <c r="B38" s="234" t="s">
        <v>1539</v>
      </c>
      <c r="C38" s="99" t="s">
        <v>213</v>
      </c>
      <c r="D38" s="263" t="s">
        <v>1479</v>
      </c>
      <c r="E38" s="234">
        <v>2017</v>
      </c>
      <c r="F38" s="234">
        <v>3</v>
      </c>
      <c r="G38" s="263" t="s">
        <v>2132</v>
      </c>
      <c r="H38" s="275" t="s">
        <v>1543</v>
      </c>
      <c r="I38" s="275" t="s">
        <v>1543</v>
      </c>
      <c r="J38" s="274" t="s">
        <v>1544</v>
      </c>
      <c r="K38" s="230" t="s">
        <v>1545</v>
      </c>
      <c r="L38" s="234">
        <v>2017</v>
      </c>
      <c r="M38" s="264">
        <v>200</v>
      </c>
      <c r="N38" s="347">
        <v>200</v>
      </c>
      <c r="O38" s="161" t="s">
        <v>1461</v>
      </c>
    </row>
    <row r="39" spans="1:15" s="4" customFormat="1" ht="124.2">
      <c r="A39" s="274" t="s">
        <v>1546</v>
      </c>
      <c r="B39" s="234" t="s">
        <v>1539</v>
      </c>
      <c r="C39" s="99" t="s">
        <v>213</v>
      </c>
      <c r="D39" s="263" t="s">
        <v>1479</v>
      </c>
      <c r="E39" s="234">
        <v>2017</v>
      </c>
      <c r="F39" s="99">
        <v>3</v>
      </c>
      <c r="G39" s="263" t="s">
        <v>2132</v>
      </c>
      <c r="H39" s="101" t="s">
        <v>1547</v>
      </c>
      <c r="I39" s="101" t="s">
        <v>1547</v>
      </c>
      <c r="J39" s="274" t="s">
        <v>2134</v>
      </c>
      <c r="K39" s="107" t="s">
        <v>1548</v>
      </c>
      <c r="L39" s="99">
        <v>2017</v>
      </c>
      <c r="M39" s="98">
        <v>200</v>
      </c>
      <c r="N39" s="161">
        <v>200</v>
      </c>
      <c r="O39" s="161" t="s">
        <v>1461</v>
      </c>
    </row>
    <row r="40" spans="1:15" s="4" customFormat="1" ht="138">
      <c r="A40" s="274" t="s">
        <v>1549</v>
      </c>
      <c r="B40" s="263" t="s">
        <v>1550</v>
      </c>
      <c r="C40" s="99" t="s">
        <v>213</v>
      </c>
      <c r="D40" s="263" t="s">
        <v>1479</v>
      </c>
      <c r="E40" s="234">
        <v>2017</v>
      </c>
      <c r="F40" s="99">
        <v>4</v>
      </c>
      <c r="G40" s="263" t="s">
        <v>2132</v>
      </c>
      <c r="H40" s="101" t="s">
        <v>1484</v>
      </c>
      <c r="I40" s="101" t="s">
        <v>1484</v>
      </c>
      <c r="J40" s="274" t="s">
        <v>1485</v>
      </c>
      <c r="K40" s="107" t="s">
        <v>1486</v>
      </c>
      <c r="L40" s="99">
        <v>2017</v>
      </c>
      <c r="M40" s="98">
        <v>200</v>
      </c>
      <c r="N40" s="161">
        <v>100</v>
      </c>
      <c r="O40" s="161" t="s">
        <v>1461</v>
      </c>
    </row>
    <row r="41" spans="1:15" s="4" customFormat="1" ht="110.4">
      <c r="A41" s="274" t="s">
        <v>1551</v>
      </c>
      <c r="B41" s="234" t="s">
        <v>1539</v>
      </c>
      <c r="C41" s="99" t="s">
        <v>213</v>
      </c>
      <c r="D41" s="281" t="s">
        <v>2135</v>
      </c>
      <c r="E41" s="234">
        <v>27</v>
      </c>
      <c r="F41" s="99">
        <v>1</v>
      </c>
      <c r="G41" s="263" t="s">
        <v>1552</v>
      </c>
      <c r="H41" s="101" t="s">
        <v>1553</v>
      </c>
      <c r="I41" s="101" t="s">
        <v>1553</v>
      </c>
      <c r="J41" s="274" t="s">
        <v>1554</v>
      </c>
      <c r="K41" s="107" t="s">
        <v>1555</v>
      </c>
      <c r="L41" s="99">
        <v>2017</v>
      </c>
      <c r="M41" s="98">
        <v>200</v>
      </c>
      <c r="N41" s="161">
        <v>200</v>
      </c>
      <c r="O41" s="161" t="s">
        <v>1461</v>
      </c>
    </row>
    <row r="42" spans="1:15" s="4" customFormat="1" ht="138">
      <c r="A42" s="274" t="s">
        <v>1556</v>
      </c>
      <c r="B42" s="99" t="s">
        <v>1557</v>
      </c>
      <c r="C42" s="99" t="s">
        <v>213</v>
      </c>
      <c r="D42" s="263" t="s">
        <v>1558</v>
      </c>
      <c r="E42" s="99">
        <v>24</v>
      </c>
      <c r="F42" s="99">
        <v>1</v>
      </c>
      <c r="G42" s="263" t="s">
        <v>1559</v>
      </c>
      <c r="H42" s="101" t="s">
        <v>1560</v>
      </c>
      <c r="I42" s="101" t="s">
        <v>1560</v>
      </c>
      <c r="J42" s="274" t="s">
        <v>1492</v>
      </c>
      <c r="K42" s="107" t="s">
        <v>1493</v>
      </c>
      <c r="L42" s="99">
        <v>2017</v>
      </c>
      <c r="M42" s="98">
        <v>200</v>
      </c>
      <c r="N42" s="161">
        <v>100</v>
      </c>
      <c r="O42" s="161" t="s">
        <v>1461</v>
      </c>
    </row>
    <row r="43" spans="1:15" s="4" customFormat="1" ht="124.2">
      <c r="A43" s="271" t="s">
        <v>1465</v>
      </c>
      <c r="B43" s="229" t="s">
        <v>1466</v>
      </c>
      <c r="C43" s="223" t="s">
        <v>213</v>
      </c>
      <c r="D43" s="223" t="s">
        <v>1467</v>
      </c>
      <c r="E43" s="223">
        <v>17</v>
      </c>
      <c r="F43" s="223">
        <v>4</v>
      </c>
      <c r="G43" s="229" t="s">
        <v>1468</v>
      </c>
      <c r="H43" s="283" t="s">
        <v>1469</v>
      </c>
      <c r="I43" s="283"/>
      <c r="J43" s="283" t="s">
        <v>1470</v>
      </c>
      <c r="K43" s="227" t="s">
        <v>1471</v>
      </c>
      <c r="L43" s="223">
        <v>2017</v>
      </c>
      <c r="M43" s="239">
        <v>200</v>
      </c>
      <c r="N43" s="340">
        <f>M43/2</f>
        <v>100</v>
      </c>
      <c r="O43" s="161" t="s">
        <v>1463</v>
      </c>
    </row>
    <row r="44" spans="1:15" s="4" customFormat="1" ht="124.2">
      <c r="A44" s="275" t="s">
        <v>1472</v>
      </c>
      <c r="B44" s="229" t="s">
        <v>1473</v>
      </c>
      <c r="C44" s="223" t="s">
        <v>213</v>
      </c>
      <c r="D44" s="223" t="s">
        <v>1467</v>
      </c>
      <c r="E44" s="223">
        <v>17</v>
      </c>
      <c r="F44" s="223">
        <v>4</v>
      </c>
      <c r="G44" s="229" t="s">
        <v>1468</v>
      </c>
      <c r="H44" s="283" t="s">
        <v>1474</v>
      </c>
      <c r="I44" s="283"/>
      <c r="J44" s="283" t="s">
        <v>1470</v>
      </c>
      <c r="K44" s="227" t="s">
        <v>1475</v>
      </c>
      <c r="L44" s="223">
        <v>2017</v>
      </c>
      <c r="M44" s="239">
        <v>200</v>
      </c>
      <c r="N44" s="340">
        <f>M44/2</f>
        <v>100</v>
      </c>
      <c r="O44" s="161" t="s">
        <v>1463</v>
      </c>
    </row>
    <row r="45" spans="1:15" s="4" customFormat="1" ht="124.2">
      <c r="A45" s="271" t="s">
        <v>1561</v>
      </c>
      <c r="B45" s="229" t="s">
        <v>1562</v>
      </c>
      <c r="C45" s="223" t="s">
        <v>213</v>
      </c>
      <c r="D45" s="223" t="s">
        <v>1467</v>
      </c>
      <c r="E45" s="223">
        <v>17</v>
      </c>
      <c r="F45" s="223">
        <v>3</v>
      </c>
      <c r="G45" s="229" t="s">
        <v>1468</v>
      </c>
      <c r="H45" s="283" t="s">
        <v>1334</v>
      </c>
      <c r="I45" s="283"/>
      <c r="J45" s="283" t="s">
        <v>1563</v>
      </c>
      <c r="K45" s="227" t="s">
        <v>1336</v>
      </c>
      <c r="L45" s="223">
        <v>2017</v>
      </c>
      <c r="M45" s="239">
        <v>200</v>
      </c>
      <c r="N45" s="340">
        <f>M45/3</f>
        <v>66.666666666666671</v>
      </c>
      <c r="O45" s="161" t="s">
        <v>1463</v>
      </c>
    </row>
    <row r="46" spans="1:15" s="4" customFormat="1" ht="124.2">
      <c r="A46" s="271" t="s">
        <v>1342</v>
      </c>
      <c r="B46" s="229" t="s">
        <v>1562</v>
      </c>
      <c r="C46" s="223" t="s">
        <v>213</v>
      </c>
      <c r="D46" s="223" t="s">
        <v>1467</v>
      </c>
      <c r="E46" s="223">
        <v>17</v>
      </c>
      <c r="F46" s="223">
        <v>3</v>
      </c>
      <c r="G46" s="229" t="s">
        <v>1468</v>
      </c>
      <c r="H46" s="283" t="s">
        <v>1344</v>
      </c>
      <c r="I46" s="283"/>
      <c r="J46" s="283" t="s">
        <v>1345</v>
      </c>
      <c r="K46" s="227" t="s">
        <v>1346</v>
      </c>
      <c r="L46" s="223">
        <v>2017</v>
      </c>
      <c r="M46" s="239">
        <v>200</v>
      </c>
      <c r="N46" s="340">
        <f>M46/3</f>
        <v>66.666666666666671</v>
      </c>
      <c r="O46" s="161" t="s">
        <v>1463</v>
      </c>
    </row>
    <row r="47" spans="1:15" s="4" customFormat="1" ht="124.2">
      <c r="A47" s="271" t="s">
        <v>1564</v>
      </c>
      <c r="B47" s="229" t="s">
        <v>1565</v>
      </c>
      <c r="C47" s="223" t="s">
        <v>213</v>
      </c>
      <c r="D47" s="223" t="s">
        <v>1467</v>
      </c>
      <c r="E47" s="223">
        <v>17</v>
      </c>
      <c r="F47" s="223">
        <v>1</v>
      </c>
      <c r="G47" s="229" t="s">
        <v>1468</v>
      </c>
      <c r="H47" s="283" t="s">
        <v>1566</v>
      </c>
      <c r="I47" s="283"/>
      <c r="J47" s="283" t="s">
        <v>1567</v>
      </c>
      <c r="K47" s="227" t="s">
        <v>1568</v>
      </c>
      <c r="L47" s="223">
        <v>2017</v>
      </c>
      <c r="M47" s="239">
        <v>200</v>
      </c>
      <c r="N47" s="340">
        <v>200</v>
      </c>
      <c r="O47" s="161" t="s">
        <v>1463</v>
      </c>
    </row>
    <row r="48" spans="1:15" s="4" customFormat="1" ht="110.4">
      <c r="A48" s="276" t="s">
        <v>1569</v>
      </c>
      <c r="B48" s="279" t="s">
        <v>1570</v>
      </c>
      <c r="C48" s="282" t="s">
        <v>213</v>
      </c>
      <c r="D48" s="240" t="s">
        <v>1330</v>
      </c>
      <c r="E48" s="280">
        <v>17</v>
      </c>
      <c r="F48" s="280" t="s">
        <v>1571</v>
      </c>
      <c r="G48" s="241" t="s">
        <v>1572</v>
      </c>
      <c r="H48" s="298" t="s">
        <v>1573</v>
      </c>
      <c r="I48" s="298"/>
      <c r="J48" s="299" t="s">
        <v>2141</v>
      </c>
      <c r="K48" s="265" t="s">
        <v>1574</v>
      </c>
      <c r="L48" s="241">
        <v>2017</v>
      </c>
      <c r="M48" s="266">
        <v>200</v>
      </c>
      <c r="N48" s="348">
        <v>200</v>
      </c>
      <c r="O48" s="161" t="s">
        <v>1570</v>
      </c>
    </row>
    <row r="49" spans="1:15" s="4" customFormat="1" ht="110.4">
      <c r="A49" s="276" t="s">
        <v>1575</v>
      </c>
      <c r="B49" s="279" t="s">
        <v>1570</v>
      </c>
      <c r="C49" s="282" t="s">
        <v>213</v>
      </c>
      <c r="D49" s="240" t="s">
        <v>1330</v>
      </c>
      <c r="E49" s="280">
        <v>17</v>
      </c>
      <c r="F49" s="280" t="s">
        <v>1571</v>
      </c>
      <c r="G49" s="241" t="s">
        <v>1572</v>
      </c>
      <c r="H49" s="298" t="s">
        <v>1576</v>
      </c>
      <c r="I49" s="298"/>
      <c r="J49" s="300" t="s">
        <v>2140</v>
      </c>
      <c r="K49" s="265" t="s">
        <v>1577</v>
      </c>
      <c r="L49" s="241">
        <v>2017</v>
      </c>
      <c r="M49" s="266">
        <v>200</v>
      </c>
      <c r="N49" s="348">
        <v>200</v>
      </c>
      <c r="O49" s="161" t="s">
        <v>1570</v>
      </c>
    </row>
    <row r="50" spans="1:15" s="4" customFormat="1" ht="96.6">
      <c r="A50" s="277" t="s">
        <v>1578</v>
      </c>
      <c r="B50" s="189" t="s">
        <v>1539</v>
      </c>
      <c r="C50" s="193" t="s">
        <v>842</v>
      </c>
      <c r="D50" s="267" t="s">
        <v>1579</v>
      </c>
      <c r="E50" s="268">
        <v>33</v>
      </c>
      <c r="F50" s="268">
        <v>1</v>
      </c>
      <c r="G50" s="267" t="s">
        <v>1580</v>
      </c>
      <c r="H50" s="301" t="s">
        <v>1581</v>
      </c>
      <c r="I50" s="301" t="s">
        <v>1581</v>
      </c>
      <c r="J50" s="350" t="s">
        <v>1582</v>
      </c>
      <c r="K50" s="269" t="s">
        <v>1583</v>
      </c>
      <c r="L50" s="193">
        <v>2017</v>
      </c>
      <c r="M50" s="270">
        <v>200</v>
      </c>
      <c r="N50" s="349">
        <v>200</v>
      </c>
      <c r="O50" s="161" t="s">
        <v>1461</v>
      </c>
    </row>
    <row r="51" spans="1:15">
      <c r="A51" s="64" t="s">
        <v>2</v>
      </c>
      <c r="B51" s="23"/>
      <c r="C51" s="23"/>
      <c r="D51" s="23"/>
      <c r="E51" s="23"/>
      <c r="F51" s="23"/>
      <c r="G51" s="41"/>
      <c r="H51" s="41"/>
      <c r="I51" s="41"/>
      <c r="J51" s="41"/>
      <c r="K51" s="41"/>
      <c r="L51" s="41"/>
      <c r="M51" s="42"/>
      <c r="N51" s="59">
        <f>SUM(N11:N50)</f>
        <v>4940.0066666666671</v>
      </c>
    </row>
    <row r="52" spans="1:15">
      <c r="A52" s="10"/>
      <c r="B52" s="10"/>
      <c r="C52" s="10"/>
      <c r="D52" s="10"/>
      <c r="E52" s="10"/>
      <c r="F52" s="10"/>
      <c r="G52" s="10"/>
      <c r="H52" s="10"/>
      <c r="I52" s="10"/>
      <c r="J52" s="10"/>
      <c r="K52" s="10"/>
      <c r="L52" s="10"/>
      <c r="M52" s="4"/>
      <c r="N52" s="4"/>
    </row>
    <row r="53" spans="1:15" ht="15" customHeight="1">
      <c r="A53" s="499" t="s">
        <v>12</v>
      </c>
      <c r="B53" s="499"/>
      <c r="C53" s="499"/>
      <c r="D53" s="499"/>
      <c r="E53" s="499"/>
      <c r="F53" s="499"/>
      <c r="G53" s="499"/>
      <c r="H53" s="499"/>
      <c r="I53" s="499"/>
      <c r="J53" s="499"/>
      <c r="K53" s="499"/>
      <c r="L53" s="499"/>
      <c r="M53" s="499"/>
      <c r="N53" s="499"/>
    </row>
  </sheetData>
  <mergeCells count="7">
    <mergeCell ref="A2:N2"/>
    <mergeCell ref="A53:N53"/>
    <mergeCell ref="A4:N4"/>
    <mergeCell ref="A5:N5"/>
    <mergeCell ref="A6:N6"/>
    <mergeCell ref="A8:N8"/>
    <mergeCell ref="A7:N7"/>
  </mergeCells>
  <phoneticPr fontId="21" type="noConversion"/>
  <hyperlinks>
    <hyperlink ref="H25" r:id="rId1"/>
    <hyperlink ref="H26" display="https://www.researchgate.net/profile/Cristina_Stanca_Moise/publication/315516883_Ips_thypographus_coleoptera_scolytidae_at_Ocolul_Silvic_Miercurea_Sibiului_Sibiu_County_Romania/links/58d38a5492851c319e570694/Ips-thypographus-coleoptera-scolytidae-at-Ocolu"/>
    <hyperlink ref="H29" r:id="rId2"/>
    <hyperlink ref="H30" r:id="rId3"/>
    <hyperlink ref="H27" r:id="rId4"/>
    <hyperlink ref="H28" r:id="rId5"/>
    <hyperlink ref="H31" r:id="rId6"/>
    <hyperlink ref="H32" r:id="rId7"/>
    <hyperlink ref="A33" r:id="rId8" display="http://apps.webofknowledge.com/full_record.do?product=WOS&amp;search_mode=GeneralSearch&amp;qid=1&amp;SID=D5LiXtjy2IcayMpaXDT&amp;page=1&amp;doc=1"/>
    <hyperlink ref="H33" r:id="rId9"/>
    <hyperlink ref="A34" r:id="rId10" display="http://apps.webofknowledge.com/full_record.do?product=WOS&amp;search_mode=DaisyOneClickSearchNoHistory&amp;qid=9&amp;SID=D5LiXtjy2IcayMpaXDT&amp;page=1&amp;doc=2"/>
    <hyperlink ref="H34" r:id="rId11"/>
    <hyperlink ref="A35" r:id="rId12" display="http://apps.webofknowledge.com/full_record.do?product=WOS&amp;search_mode=GeneralSearch&amp;qid=1&amp;SID=D5LiXtjy2IcayMpaXDT&amp;page=1&amp;doc=1"/>
    <hyperlink ref="H35" r:id="rId13"/>
    <hyperlink ref="A36" r:id="rId14" display="http://apps.webofknowledge.com/full_record.do?product=WOS&amp;search_mode=DaisyOneClickSearchNoHistory&amp;qid=9&amp;SID=D5LiXtjy2IcayMpaXDT&amp;page=1&amp;doc=2"/>
    <hyperlink ref="H36" r:id="rId15"/>
    <hyperlink ref="H50" r:id="rId16"/>
    <hyperlink ref="I50" r:id="rId17"/>
  </hyperlinks>
  <pageMargins left="0.511811023622047" right="0.31496062992126" top="0.2" bottom="0" header="0" footer="0"/>
  <pageSetup paperSize="9" orientation="landscape" horizontalDpi="200" verticalDpi="200" r:id="rId18"/>
</worksheet>
</file>

<file path=xl/worksheets/sheet5.xml><?xml version="1.0" encoding="utf-8"?>
<worksheet xmlns="http://schemas.openxmlformats.org/spreadsheetml/2006/main" xmlns:r="http://schemas.openxmlformats.org/officeDocument/2006/relationships">
  <dimension ref="A2:N40"/>
  <sheetViews>
    <sheetView topLeftCell="A28" zoomScale="85" zoomScaleNormal="85" workbookViewId="0">
      <selection activeCell="T31" sqref="T31"/>
    </sheetView>
  </sheetViews>
  <sheetFormatPr defaultColWidth="8.88671875" defaultRowHeight="14.4"/>
  <cols>
    <col min="1" max="1" width="24.88671875" style="2" customWidth="1"/>
    <col min="2" max="3" width="15.5546875" style="7" customWidth="1"/>
    <col min="4" max="4" width="8.33203125" style="1" customWidth="1"/>
    <col min="5" max="5" width="17.44140625" style="1" customWidth="1"/>
    <col min="6" max="6" width="7.88671875" style="1" customWidth="1"/>
    <col min="7" max="7" width="8.44140625" style="1" customWidth="1"/>
    <col min="8" max="8" width="10.44140625" style="16" bestFit="1" customWidth="1"/>
    <col min="9" max="9" width="10.44140625" style="16" customWidth="1"/>
    <col min="10" max="10" width="10" style="1" customWidth="1"/>
    <col min="11" max="11" width="7.88671875" style="1" customWidth="1"/>
    <col min="12" max="12" width="8.88671875" style="1" customWidth="1"/>
    <col min="13" max="13" width="9.109375" style="1" customWidth="1"/>
    <col min="14" max="14" width="20.88671875" customWidth="1"/>
  </cols>
  <sheetData>
    <row r="2" spans="1:14" s="4" customFormat="1" ht="15.6">
      <c r="A2" s="510" t="s">
        <v>170</v>
      </c>
      <c r="B2" s="511"/>
      <c r="C2" s="511"/>
      <c r="D2" s="511"/>
      <c r="E2" s="511"/>
      <c r="F2" s="511"/>
      <c r="G2" s="511"/>
      <c r="H2" s="511"/>
      <c r="I2" s="511"/>
      <c r="J2" s="511"/>
      <c r="K2" s="511"/>
      <c r="L2" s="511"/>
      <c r="M2" s="511"/>
    </row>
    <row r="3" spans="1:14" s="4" customFormat="1" ht="15.6">
      <c r="A3" s="12"/>
      <c r="B3" s="12"/>
      <c r="C3" s="12"/>
      <c r="D3" s="12"/>
      <c r="E3" s="12"/>
      <c r="F3" s="12"/>
      <c r="G3" s="12"/>
      <c r="H3" s="15"/>
      <c r="I3" s="15"/>
      <c r="J3" s="12"/>
      <c r="K3" s="12"/>
      <c r="L3" s="12"/>
      <c r="M3" s="12"/>
    </row>
    <row r="4" spans="1:14" s="4" customFormat="1">
      <c r="A4" s="516" t="s">
        <v>62</v>
      </c>
      <c r="B4" s="517"/>
      <c r="C4" s="517"/>
      <c r="D4" s="517"/>
      <c r="E4" s="517"/>
      <c r="F4" s="517"/>
      <c r="G4" s="517"/>
      <c r="H4" s="517"/>
      <c r="I4" s="517"/>
      <c r="J4" s="517"/>
      <c r="K4" s="517"/>
      <c r="L4" s="517"/>
      <c r="M4" s="518"/>
    </row>
    <row r="5" spans="1:14" s="4" customFormat="1">
      <c r="A5" s="519" t="s">
        <v>171</v>
      </c>
      <c r="B5" s="520"/>
      <c r="C5" s="520"/>
      <c r="D5" s="520"/>
      <c r="E5" s="520"/>
      <c r="F5" s="520"/>
      <c r="G5" s="520"/>
      <c r="H5" s="520"/>
      <c r="I5" s="520"/>
      <c r="J5" s="520"/>
      <c r="K5" s="520"/>
      <c r="L5" s="520"/>
      <c r="M5" s="521"/>
    </row>
    <row r="6" spans="1:14" s="4" customFormat="1">
      <c r="A6" s="505" t="s">
        <v>55</v>
      </c>
      <c r="B6" s="506"/>
      <c r="C6" s="506"/>
      <c r="D6" s="506"/>
      <c r="E6" s="506"/>
      <c r="F6" s="506"/>
      <c r="G6" s="506"/>
      <c r="H6" s="506"/>
      <c r="I6" s="506"/>
      <c r="J6" s="506"/>
      <c r="K6" s="506"/>
      <c r="L6" s="506"/>
      <c r="M6" s="506"/>
    </row>
    <row r="7" spans="1:14" s="4" customFormat="1" ht="56.25" customHeight="1">
      <c r="A7" s="504" t="s">
        <v>212</v>
      </c>
      <c r="B7" s="504"/>
      <c r="C7" s="504"/>
      <c r="D7" s="504"/>
      <c r="E7" s="504"/>
      <c r="F7" s="504"/>
      <c r="G7" s="504"/>
      <c r="H7" s="504"/>
      <c r="I7" s="504"/>
      <c r="J7" s="504"/>
      <c r="K7" s="504"/>
      <c r="L7" s="504"/>
      <c r="M7" s="504"/>
    </row>
    <row r="9" spans="1:14" ht="69">
      <c r="A9" s="47" t="s">
        <v>0</v>
      </c>
      <c r="B9" s="47" t="s">
        <v>63</v>
      </c>
      <c r="C9" s="47" t="s">
        <v>53</v>
      </c>
      <c r="D9" s="56" t="s">
        <v>25</v>
      </c>
      <c r="E9" s="77" t="s">
        <v>64</v>
      </c>
      <c r="F9" s="47" t="s">
        <v>65</v>
      </c>
      <c r="G9" s="56" t="s">
        <v>8</v>
      </c>
      <c r="H9" s="56" t="s">
        <v>11</v>
      </c>
      <c r="I9" s="104" t="s">
        <v>207</v>
      </c>
      <c r="J9" s="56" t="s">
        <v>18</v>
      </c>
      <c r="K9" s="56" t="s">
        <v>16</v>
      </c>
      <c r="L9" s="47" t="s">
        <v>54</v>
      </c>
      <c r="M9" s="47" t="s">
        <v>7</v>
      </c>
      <c r="N9" s="82" t="s">
        <v>202</v>
      </c>
    </row>
    <row r="10" spans="1:14" ht="409.6">
      <c r="A10" s="100" t="s">
        <v>616</v>
      </c>
      <c r="B10" s="100" t="s">
        <v>617</v>
      </c>
      <c r="C10" s="100" t="s">
        <v>618</v>
      </c>
      <c r="D10" s="101" t="s">
        <v>213</v>
      </c>
      <c r="E10" s="100" t="s">
        <v>619</v>
      </c>
      <c r="F10" s="100" t="s">
        <v>620</v>
      </c>
      <c r="G10" s="100" t="s">
        <v>621</v>
      </c>
      <c r="H10" s="302" t="s">
        <v>622</v>
      </c>
      <c r="I10" s="302" t="s">
        <v>623</v>
      </c>
      <c r="J10" s="100" t="s">
        <v>624</v>
      </c>
      <c r="K10" s="278">
        <v>2017</v>
      </c>
      <c r="L10" s="201">
        <v>100</v>
      </c>
      <c r="M10" s="118">
        <v>33.33</v>
      </c>
      <c r="N10" s="161" t="s">
        <v>222</v>
      </c>
    </row>
    <row r="11" spans="1:14" ht="124.2">
      <c r="A11" s="100" t="s">
        <v>625</v>
      </c>
      <c r="B11" s="100" t="s">
        <v>617</v>
      </c>
      <c r="C11" s="212" t="s">
        <v>626</v>
      </c>
      <c r="D11" s="101" t="s">
        <v>213</v>
      </c>
      <c r="E11" s="100" t="s">
        <v>619</v>
      </c>
      <c r="F11" s="100" t="s">
        <v>627</v>
      </c>
      <c r="G11" s="100" t="s">
        <v>628</v>
      </c>
      <c r="H11" s="303" t="s">
        <v>629</v>
      </c>
      <c r="I11" s="303" t="s">
        <v>630</v>
      </c>
      <c r="J11" s="224" t="s">
        <v>624</v>
      </c>
      <c r="K11" s="304">
        <v>2017</v>
      </c>
      <c r="L11" s="201">
        <v>100</v>
      </c>
      <c r="M11" s="118">
        <v>50</v>
      </c>
      <c r="N11" s="161" t="s">
        <v>222</v>
      </c>
    </row>
    <row r="12" spans="1:14" ht="138">
      <c r="A12" s="100" t="s">
        <v>631</v>
      </c>
      <c r="B12" s="100" t="s">
        <v>617</v>
      </c>
      <c r="C12" s="212" t="s">
        <v>632</v>
      </c>
      <c r="D12" s="101" t="s">
        <v>213</v>
      </c>
      <c r="E12" s="100" t="s">
        <v>633</v>
      </c>
      <c r="F12" s="100" t="s">
        <v>634</v>
      </c>
      <c r="G12" s="100" t="s">
        <v>635</v>
      </c>
      <c r="H12" s="303" t="s">
        <v>636</v>
      </c>
      <c r="I12" s="303" t="s">
        <v>637</v>
      </c>
      <c r="J12" s="224" t="s">
        <v>638</v>
      </c>
      <c r="K12" s="304">
        <v>2017</v>
      </c>
      <c r="L12" s="201">
        <v>100</v>
      </c>
      <c r="M12" s="118">
        <v>20</v>
      </c>
      <c r="N12" s="161" t="s">
        <v>222</v>
      </c>
    </row>
    <row r="13" spans="1:14" ht="110.4">
      <c r="A13" s="100" t="s">
        <v>639</v>
      </c>
      <c r="B13" s="100" t="s">
        <v>617</v>
      </c>
      <c r="C13" s="212" t="s">
        <v>626</v>
      </c>
      <c r="D13" s="101" t="s">
        <v>213</v>
      </c>
      <c r="E13" s="100" t="s">
        <v>640</v>
      </c>
      <c r="F13" s="100" t="s">
        <v>634</v>
      </c>
      <c r="G13" s="100" t="s">
        <v>641</v>
      </c>
      <c r="H13" s="303" t="s">
        <v>642</v>
      </c>
      <c r="I13" s="303" t="s">
        <v>643</v>
      </c>
      <c r="J13" s="224" t="s">
        <v>638</v>
      </c>
      <c r="K13" s="304">
        <v>2017</v>
      </c>
      <c r="L13" s="201">
        <v>100</v>
      </c>
      <c r="M13" s="118">
        <v>50</v>
      </c>
      <c r="N13" s="161" t="s">
        <v>222</v>
      </c>
    </row>
    <row r="14" spans="1:14" ht="138">
      <c r="A14" s="100" t="s">
        <v>644</v>
      </c>
      <c r="B14" s="100" t="s">
        <v>617</v>
      </c>
      <c r="C14" s="212" t="s">
        <v>645</v>
      </c>
      <c r="D14" s="101" t="s">
        <v>213</v>
      </c>
      <c r="E14" s="100" t="s">
        <v>646</v>
      </c>
      <c r="F14" s="100" t="s">
        <v>634</v>
      </c>
      <c r="G14" s="100" t="s">
        <v>647</v>
      </c>
      <c r="H14" s="303" t="s">
        <v>648</v>
      </c>
      <c r="I14" s="303" t="s">
        <v>649</v>
      </c>
      <c r="J14" s="224" t="s">
        <v>638</v>
      </c>
      <c r="K14" s="304">
        <v>2017</v>
      </c>
      <c r="L14" s="201">
        <v>100</v>
      </c>
      <c r="M14" s="118">
        <v>20</v>
      </c>
      <c r="N14" s="161" t="s">
        <v>222</v>
      </c>
    </row>
    <row r="15" spans="1:14" ht="110.4">
      <c r="A15" s="100" t="s">
        <v>714</v>
      </c>
      <c r="B15" s="100" t="s">
        <v>617</v>
      </c>
      <c r="C15" s="212" t="s">
        <v>715</v>
      </c>
      <c r="D15" s="101" t="s">
        <v>213</v>
      </c>
      <c r="E15" s="100" t="s">
        <v>716</v>
      </c>
      <c r="F15" s="100" t="s">
        <v>717</v>
      </c>
      <c r="G15" s="100" t="s">
        <v>718</v>
      </c>
      <c r="H15" s="303" t="s">
        <v>719</v>
      </c>
      <c r="I15" s="303">
        <v>17392136</v>
      </c>
      <c r="J15" s="224" t="s">
        <v>720</v>
      </c>
      <c r="K15" s="304">
        <v>2017</v>
      </c>
      <c r="L15" s="201">
        <v>100</v>
      </c>
      <c r="M15" s="118">
        <v>50</v>
      </c>
      <c r="N15" s="161" t="s">
        <v>223</v>
      </c>
    </row>
    <row r="16" spans="1:14" ht="138">
      <c r="A16" s="100" t="s">
        <v>833</v>
      </c>
      <c r="B16" s="100" t="s">
        <v>617</v>
      </c>
      <c r="C16" s="212" t="s">
        <v>834</v>
      </c>
      <c r="D16" s="101" t="s">
        <v>213</v>
      </c>
      <c r="E16" s="100" t="s">
        <v>835</v>
      </c>
      <c r="F16" s="100" t="s">
        <v>836</v>
      </c>
      <c r="G16" s="100" t="s">
        <v>837</v>
      </c>
      <c r="H16" s="303" t="s">
        <v>838</v>
      </c>
      <c r="I16" s="303"/>
      <c r="J16" s="224" t="s">
        <v>839</v>
      </c>
      <c r="K16" s="304">
        <v>2017</v>
      </c>
      <c r="L16" s="201">
        <v>100</v>
      </c>
      <c r="M16" s="118">
        <v>25</v>
      </c>
      <c r="N16" s="161" t="s">
        <v>227</v>
      </c>
    </row>
    <row r="17" spans="1:14" ht="151.80000000000001">
      <c r="A17" s="100" t="s">
        <v>840</v>
      </c>
      <c r="B17" s="100" t="s">
        <v>617</v>
      </c>
      <c r="C17" s="212" t="s">
        <v>841</v>
      </c>
      <c r="D17" s="101" t="s">
        <v>842</v>
      </c>
      <c r="E17" s="100" t="s">
        <v>843</v>
      </c>
      <c r="F17" s="100" t="s">
        <v>844</v>
      </c>
      <c r="G17" s="100" t="s">
        <v>845</v>
      </c>
      <c r="H17" s="303" t="s">
        <v>846</v>
      </c>
      <c r="I17" s="303"/>
      <c r="J17" s="224" t="s">
        <v>847</v>
      </c>
      <c r="K17" s="304">
        <v>2017</v>
      </c>
      <c r="L17" s="201">
        <v>100</v>
      </c>
      <c r="M17" s="118">
        <v>16.666666666666668</v>
      </c>
      <c r="N17" s="161" t="s">
        <v>227</v>
      </c>
    </row>
    <row r="18" spans="1:14" ht="55.2">
      <c r="A18" s="100" t="s">
        <v>1119</v>
      </c>
      <c r="B18" s="100" t="s">
        <v>617</v>
      </c>
      <c r="C18" s="212" t="s">
        <v>1120</v>
      </c>
      <c r="D18" s="101" t="s">
        <v>213</v>
      </c>
      <c r="E18" s="100" t="s">
        <v>1121</v>
      </c>
      <c r="F18" s="100" t="s">
        <v>1122</v>
      </c>
      <c r="G18" s="100" t="s">
        <v>1123</v>
      </c>
      <c r="H18" s="303" t="s">
        <v>1124</v>
      </c>
      <c r="I18" s="303"/>
      <c r="J18" s="224" t="s">
        <v>1125</v>
      </c>
      <c r="K18" s="304">
        <v>2017</v>
      </c>
      <c r="L18" s="201" t="s">
        <v>1126</v>
      </c>
      <c r="M18" s="118">
        <v>50</v>
      </c>
      <c r="N18" s="161" t="s">
        <v>230</v>
      </c>
    </row>
    <row r="19" spans="1:14" ht="138">
      <c r="A19" s="100" t="s">
        <v>1183</v>
      </c>
      <c r="B19" s="100" t="s">
        <v>617</v>
      </c>
      <c r="C19" s="212" t="s">
        <v>1184</v>
      </c>
      <c r="D19" s="101" t="s">
        <v>213</v>
      </c>
      <c r="E19" s="100" t="s">
        <v>619</v>
      </c>
      <c r="F19" s="100" t="s">
        <v>620</v>
      </c>
      <c r="G19" s="100" t="s">
        <v>1185</v>
      </c>
      <c r="H19" s="303" t="s">
        <v>1186</v>
      </c>
      <c r="I19" s="303" t="s">
        <v>1187</v>
      </c>
      <c r="J19" s="224" t="s">
        <v>624</v>
      </c>
      <c r="K19" s="304">
        <v>2017</v>
      </c>
      <c r="L19" s="201">
        <v>100</v>
      </c>
      <c r="M19" s="118">
        <v>20</v>
      </c>
      <c r="N19" s="161" t="s">
        <v>231</v>
      </c>
    </row>
    <row r="20" spans="1:14" ht="138">
      <c r="A20" s="100" t="s">
        <v>644</v>
      </c>
      <c r="B20" s="100" t="s">
        <v>617</v>
      </c>
      <c r="C20" s="212" t="s">
        <v>645</v>
      </c>
      <c r="D20" s="101" t="s">
        <v>213</v>
      </c>
      <c r="E20" s="100" t="s">
        <v>646</v>
      </c>
      <c r="F20" s="100" t="s">
        <v>634</v>
      </c>
      <c r="G20" s="100" t="s">
        <v>647</v>
      </c>
      <c r="H20" s="303" t="s">
        <v>648</v>
      </c>
      <c r="I20" s="303" t="s">
        <v>649</v>
      </c>
      <c r="J20" s="224" t="s">
        <v>638</v>
      </c>
      <c r="K20" s="304">
        <v>2017</v>
      </c>
      <c r="L20" s="201">
        <v>100</v>
      </c>
      <c r="M20" s="118">
        <v>20</v>
      </c>
      <c r="N20" s="161" t="s">
        <v>231</v>
      </c>
    </row>
    <row r="21" spans="1:14" ht="55.2">
      <c r="A21" s="100" t="s">
        <v>1119</v>
      </c>
      <c r="B21" s="100" t="s">
        <v>617</v>
      </c>
      <c r="C21" s="212" t="s">
        <v>1120</v>
      </c>
      <c r="D21" s="101" t="s">
        <v>213</v>
      </c>
      <c r="E21" s="100" t="s">
        <v>1121</v>
      </c>
      <c r="F21" s="100" t="s">
        <v>1122</v>
      </c>
      <c r="G21" s="100" t="s">
        <v>1123</v>
      </c>
      <c r="H21" s="303" t="s">
        <v>1124</v>
      </c>
      <c r="I21" s="303"/>
      <c r="J21" s="224" t="s">
        <v>1125</v>
      </c>
      <c r="K21" s="304">
        <v>2017</v>
      </c>
      <c r="L21" s="201">
        <v>100</v>
      </c>
      <c r="M21" s="118">
        <v>50</v>
      </c>
      <c r="N21" s="161" t="s">
        <v>232</v>
      </c>
    </row>
    <row r="22" spans="1:14" ht="138">
      <c r="A22" s="100" t="s">
        <v>1242</v>
      </c>
      <c r="B22" s="100" t="s">
        <v>617</v>
      </c>
      <c r="C22" s="212" t="s">
        <v>1243</v>
      </c>
      <c r="D22" s="101" t="s">
        <v>213</v>
      </c>
      <c r="E22" s="100" t="s">
        <v>1244</v>
      </c>
      <c r="F22" s="100" t="s">
        <v>1245</v>
      </c>
      <c r="G22" s="100" t="s">
        <v>1246</v>
      </c>
      <c r="H22" s="303" t="s">
        <v>1247</v>
      </c>
      <c r="I22" s="303"/>
      <c r="J22" s="224" t="s">
        <v>1248</v>
      </c>
      <c r="K22" s="304">
        <v>2017</v>
      </c>
      <c r="L22" s="201">
        <v>100</v>
      </c>
      <c r="M22" s="118">
        <v>33.33</v>
      </c>
      <c r="N22" s="161" t="s">
        <v>233</v>
      </c>
    </row>
    <row r="23" spans="1:14" ht="289.8">
      <c r="A23" s="100" t="s">
        <v>1249</v>
      </c>
      <c r="B23" s="100" t="s">
        <v>617</v>
      </c>
      <c r="C23" s="212" t="s">
        <v>1250</v>
      </c>
      <c r="D23" s="101" t="s">
        <v>213</v>
      </c>
      <c r="E23" s="100" t="s">
        <v>1244</v>
      </c>
      <c r="F23" s="100" t="s">
        <v>1245</v>
      </c>
      <c r="G23" s="100" t="s">
        <v>1251</v>
      </c>
      <c r="H23" s="303" t="s">
        <v>1247</v>
      </c>
      <c r="I23" s="303"/>
      <c r="J23" s="224" t="s">
        <v>1252</v>
      </c>
      <c r="K23" s="304">
        <v>2017</v>
      </c>
      <c r="L23" s="201">
        <v>100</v>
      </c>
      <c r="M23" s="118">
        <v>25</v>
      </c>
      <c r="N23" s="161" t="s">
        <v>233</v>
      </c>
    </row>
    <row r="24" spans="1:14" ht="124.2">
      <c r="A24" s="100" t="s">
        <v>1242</v>
      </c>
      <c r="B24" s="100" t="s">
        <v>617</v>
      </c>
      <c r="C24" s="212" t="s">
        <v>1243</v>
      </c>
      <c r="D24" s="101" t="s">
        <v>213</v>
      </c>
      <c r="E24" s="100" t="s">
        <v>1244</v>
      </c>
      <c r="F24" s="100" t="s">
        <v>1245</v>
      </c>
      <c r="G24" s="100" t="s">
        <v>1246</v>
      </c>
      <c r="H24" s="303" t="s">
        <v>1347</v>
      </c>
      <c r="I24" s="303"/>
      <c r="J24" s="224" t="s">
        <v>1348</v>
      </c>
      <c r="K24" s="304">
        <v>2017</v>
      </c>
      <c r="L24" s="201">
        <v>100</v>
      </c>
      <c r="M24" s="118">
        <v>33.33</v>
      </c>
      <c r="N24" s="161" t="s">
        <v>234</v>
      </c>
    </row>
    <row r="25" spans="1:14" ht="124.2">
      <c r="A25" s="100" t="s">
        <v>1349</v>
      </c>
      <c r="B25" s="100" t="s">
        <v>617</v>
      </c>
      <c r="C25" s="212" t="s">
        <v>1250</v>
      </c>
      <c r="D25" s="101" t="s">
        <v>1350</v>
      </c>
      <c r="E25" s="100" t="s">
        <v>1244</v>
      </c>
      <c r="F25" s="100" t="s">
        <v>1245</v>
      </c>
      <c r="G25" s="100" t="s">
        <v>1251</v>
      </c>
      <c r="H25" s="303" t="s">
        <v>1347</v>
      </c>
      <c r="I25" s="303"/>
      <c r="J25" s="224" t="s">
        <v>1351</v>
      </c>
      <c r="K25" s="304">
        <v>2017</v>
      </c>
      <c r="L25" s="201">
        <v>100</v>
      </c>
      <c r="M25" s="118">
        <v>25</v>
      </c>
      <c r="N25" s="161" t="s">
        <v>234</v>
      </c>
    </row>
    <row r="26" spans="1:14" ht="124.2">
      <c r="A26" s="100" t="s">
        <v>1352</v>
      </c>
      <c r="B26" s="100" t="s">
        <v>617</v>
      </c>
      <c r="C26" s="212" t="s">
        <v>1353</v>
      </c>
      <c r="D26" s="101" t="s">
        <v>1350</v>
      </c>
      <c r="E26" s="100" t="s">
        <v>1244</v>
      </c>
      <c r="F26" s="100" t="s">
        <v>1245</v>
      </c>
      <c r="G26" s="100" t="s">
        <v>1354</v>
      </c>
      <c r="H26" s="303" t="s">
        <v>1347</v>
      </c>
      <c r="I26" s="303"/>
      <c r="J26" s="224" t="s">
        <v>1355</v>
      </c>
      <c r="K26" s="304">
        <v>2017</v>
      </c>
      <c r="L26" s="201">
        <v>100</v>
      </c>
      <c r="M26" s="118">
        <v>20</v>
      </c>
      <c r="N26" s="161" t="s">
        <v>234</v>
      </c>
    </row>
    <row r="27" spans="1:14" ht="124.2">
      <c r="A27" s="100" t="s">
        <v>1589</v>
      </c>
      <c r="B27" s="100" t="s">
        <v>617</v>
      </c>
      <c r="C27" s="100" t="s">
        <v>1590</v>
      </c>
      <c r="D27" s="100" t="s">
        <v>213</v>
      </c>
      <c r="E27" s="100" t="s">
        <v>1591</v>
      </c>
      <c r="F27" s="100" t="s">
        <v>1592</v>
      </c>
      <c r="G27" s="100" t="s">
        <v>1593</v>
      </c>
      <c r="H27" s="302" t="s">
        <v>1594</v>
      </c>
      <c r="I27" s="302"/>
      <c r="J27" s="100" t="s">
        <v>1125</v>
      </c>
      <c r="K27" s="278">
        <v>2017</v>
      </c>
      <c r="L27" s="201">
        <v>100</v>
      </c>
      <c r="M27" s="305">
        <f>L27/3</f>
        <v>33.333333333333336</v>
      </c>
      <c r="N27" s="161" t="s">
        <v>1584</v>
      </c>
    </row>
    <row r="28" spans="1:14" ht="96.6">
      <c r="A28" s="100" t="s">
        <v>1595</v>
      </c>
      <c r="B28" s="100" t="s">
        <v>617</v>
      </c>
      <c r="C28" s="212" t="s">
        <v>1596</v>
      </c>
      <c r="D28" s="100" t="s">
        <v>213</v>
      </c>
      <c r="E28" s="100" t="s">
        <v>1597</v>
      </c>
      <c r="F28" s="99">
        <v>13142704</v>
      </c>
      <c r="G28" s="107" t="s">
        <v>1598</v>
      </c>
      <c r="H28" s="351" t="s">
        <v>1599</v>
      </c>
      <c r="I28" s="199"/>
      <c r="J28" s="224" t="s">
        <v>1600</v>
      </c>
      <c r="K28" s="199">
        <v>2017</v>
      </c>
      <c r="L28" s="320">
        <v>100</v>
      </c>
      <c r="M28" s="161">
        <f>L28/3</f>
        <v>33.333333333333336</v>
      </c>
      <c r="N28" s="161" t="s">
        <v>1584</v>
      </c>
    </row>
    <row r="29" spans="1:14" ht="96.6">
      <c r="A29" s="100" t="s">
        <v>1601</v>
      </c>
      <c r="B29" s="100" t="s">
        <v>617</v>
      </c>
      <c r="C29" s="212" t="s">
        <v>1596</v>
      </c>
      <c r="D29" s="100" t="s">
        <v>213</v>
      </c>
      <c r="E29" s="100" t="s">
        <v>1597</v>
      </c>
      <c r="F29" s="99">
        <v>13142704</v>
      </c>
      <c r="G29" s="107" t="s">
        <v>1602</v>
      </c>
      <c r="H29" s="102" t="s">
        <v>1603</v>
      </c>
      <c r="I29" s="102"/>
      <c r="J29" s="224" t="s">
        <v>1600</v>
      </c>
      <c r="K29" s="199">
        <v>2017</v>
      </c>
      <c r="L29" s="320">
        <v>100</v>
      </c>
      <c r="M29" s="161">
        <f>L29/3</f>
        <v>33.333333333333336</v>
      </c>
      <c r="N29" s="161" t="s">
        <v>1584</v>
      </c>
    </row>
    <row r="30" spans="1:14" ht="124.2">
      <c r="A30" s="100" t="s">
        <v>1589</v>
      </c>
      <c r="B30" s="100" t="s">
        <v>617</v>
      </c>
      <c r="C30" s="100" t="s">
        <v>1590</v>
      </c>
      <c r="D30" s="100" t="s">
        <v>213</v>
      </c>
      <c r="E30" s="100" t="s">
        <v>1591</v>
      </c>
      <c r="F30" s="100" t="s">
        <v>1592</v>
      </c>
      <c r="G30" s="100" t="s">
        <v>1593</v>
      </c>
      <c r="H30" s="302" t="s">
        <v>1594</v>
      </c>
      <c r="I30" s="302"/>
      <c r="J30" s="100" t="s">
        <v>1125</v>
      </c>
      <c r="K30" s="278">
        <v>2017</v>
      </c>
      <c r="L30" s="201">
        <v>100</v>
      </c>
      <c r="M30" s="305">
        <f>L30/3</f>
        <v>33.333333333333336</v>
      </c>
      <c r="N30" s="161" t="s">
        <v>1463</v>
      </c>
    </row>
    <row r="31" spans="1:14" ht="165.6">
      <c r="A31" s="352" t="s">
        <v>2142</v>
      </c>
      <c r="B31" s="100" t="s">
        <v>617</v>
      </c>
      <c r="C31" s="100" t="s">
        <v>1604</v>
      </c>
      <c r="D31" s="234" t="s">
        <v>213</v>
      </c>
      <c r="E31" s="100" t="s">
        <v>1605</v>
      </c>
      <c r="F31" s="100" t="s">
        <v>1606</v>
      </c>
      <c r="G31" s="100" t="s">
        <v>1607</v>
      </c>
      <c r="H31" s="217" t="s">
        <v>1608</v>
      </c>
      <c r="I31" s="217" t="s">
        <v>1609</v>
      </c>
      <c r="J31" s="353" t="s">
        <v>1610</v>
      </c>
      <c r="K31" s="100">
        <v>2018</v>
      </c>
      <c r="L31" s="99">
        <v>100</v>
      </c>
      <c r="M31" s="100">
        <v>50</v>
      </c>
      <c r="N31" s="161" t="s">
        <v>1611</v>
      </c>
    </row>
    <row r="32" spans="1:14" ht="110.4">
      <c r="A32" s="354" t="s">
        <v>1595</v>
      </c>
      <c r="B32" s="100" t="s">
        <v>617</v>
      </c>
      <c r="C32" s="100" t="s">
        <v>1612</v>
      </c>
      <c r="D32" s="234" t="s">
        <v>213</v>
      </c>
      <c r="E32" s="100" t="s">
        <v>1613</v>
      </c>
      <c r="F32" s="99" t="s">
        <v>1614</v>
      </c>
      <c r="G32" s="107" t="s">
        <v>1615</v>
      </c>
      <c r="H32" s="102" t="s">
        <v>1616</v>
      </c>
      <c r="I32" s="217" t="s">
        <v>1617</v>
      </c>
      <c r="J32" s="353" t="s">
        <v>1600</v>
      </c>
      <c r="K32" s="99">
        <v>2017</v>
      </c>
      <c r="L32" s="98">
        <v>100</v>
      </c>
      <c r="M32" s="161">
        <v>33.33</v>
      </c>
      <c r="N32" s="161" t="s">
        <v>1611</v>
      </c>
    </row>
    <row r="33" spans="1:14" ht="110.4">
      <c r="A33" s="355" t="s">
        <v>1618</v>
      </c>
      <c r="B33" s="100" t="s">
        <v>617</v>
      </c>
      <c r="C33" s="100" t="s">
        <v>1612</v>
      </c>
      <c r="D33" s="234" t="s">
        <v>213</v>
      </c>
      <c r="E33" s="100" t="s">
        <v>1613</v>
      </c>
      <c r="F33" s="99" t="s">
        <v>1619</v>
      </c>
      <c r="G33" s="107" t="s">
        <v>1620</v>
      </c>
      <c r="H33" s="102" t="s">
        <v>1621</v>
      </c>
      <c r="I33" s="217" t="s">
        <v>1617</v>
      </c>
      <c r="J33" s="353" t="s">
        <v>1600</v>
      </c>
      <c r="K33" s="99">
        <v>2017</v>
      </c>
      <c r="L33" s="98">
        <v>100</v>
      </c>
      <c r="M33" s="161">
        <v>33.33</v>
      </c>
      <c r="N33" s="161" t="s">
        <v>1611</v>
      </c>
    </row>
    <row r="34" spans="1:14">
      <c r="A34" s="63" t="s">
        <v>2</v>
      </c>
      <c r="L34" s="66"/>
      <c r="M34" s="67">
        <f>SUM(M10:M33)</f>
        <v>791.6500000000002</v>
      </c>
    </row>
    <row r="35" spans="1:14">
      <c r="A35" s="21"/>
      <c r="M35" s="9"/>
    </row>
    <row r="36" spans="1:14" ht="15" customHeight="1">
      <c r="A36" s="515" t="s">
        <v>12</v>
      </c>
      <c r="B36" s="515"/>
      <c r="C36" s="515"/>
      <c r="D36" s="515"/>
      <c r="E36" s="515"/>
      <c r="F36" s="515"/>
      <c r="G36" s="515"/>
      <c r="H36" s="515"/>
      <c r="I36" s="515"/>
      <c r="J36" s="515"/>
      <c r="K36" s="515"/>
      <c r="L36" s="515"/>
      <c r="M36" s="515"/>
    </row>
    <row r="37" spans="1:14">
      <c r="M37" s="2"/>
    </row>
    <row r="38" spans="1:14">
      <c r="M38" s="2"/>
    </row>
    <row r="40" spans="1:14">
      <c r="A40" s="45"/>
    </row>
  </sheetData>
  <mergeCells count="6">
    <mergeCell ref="A36:M36"/>
    <mergeCell ref="A2:M2"/>
    <mergeCell ref="A4:M4"/>
    <mergeCell ref="A5:M5"/>
    <mergeCell ref="A7:M7"/>
    <mergeCell ref="A6:M6"/>
  </mergeCells>
  <phoneticPr fontId="21" type="noConversion"/>
  <hyperlinks>
    <hyperlink ref="D27" r:id="rId1" display="FSAA@"/>
    <hyperlink ref="D28" r:id="rId2" display="FSAA@"/>
    <hyperlink ref="D29" r:id="rId3" display="FSAA@"/>
    <hyperlink ref="D30" r:id="rId4" display="FSAA@"/>
  </hyperlinks>
  <pageMargins left="0.511811023622047" right="0.31496062992126" top="0" bottom="0" header="0" footer="0"/>
  <pageSetup paperSize="9" scale="97" orientation="landscape" horizontalDpi="200" verticalDpi="200" r:id="rId5"/>
</worksheet>
</file>

<file path=xl/worksheets/sheet6.xml><?xml version="1.0" encoding="utf-8"?>
<worksheet xmlns="http://schemas.openxmlformats.org/spreadsheetml/2006/main" xmlns:r="http://schemas.openxmlformats.org/officeDocument/2006/relationships">
  <dimension ref="A2:O36"/>
  <sheetViews>
    <sheetView zoomScale="85" zoomScaleNormal="85" workbookViewId="0">
      <selection activeCell="T9" sqref="T9"/>
    </sheetView>
  </sheetViews>
  <sheetFormatPr defaultColWidth="8.88671875" defaultRowHeight="14.4"/>
  <cols>
    <col min="1" max="1" width="22.109375" style="38" customWidth="1"/>
    <col min="2" max="2" width="9.6640625" style="37" customWidth="1"/>
    <col min="3" max="3" width="10.6640625" style="20" customWidth="1"/>
    <col min="4" max="4" width="12.44140625" style="16" customWidth="1"/>
    <col min="5" max="5" width="7" style="31" customWidth="1"/>
    <col min="6" max="6" width="7.109375" style="31" customWidth="1"/>
    <col min="7" max="7" width="9.33203125" style="31" bestFit="1" customWidth="1"/>
    <col min="8" max="8" width="8.6640625" style="16" bestFit="1" customWidth="1"/>
    <col min="9" max="9" width="9.109375" style="31" customWidth="1"/>
    <col min="10" max="10" width="12.6640625" style="16" customWidth="1"/>
    <col min="11" max="11" width="15" style="16" customWidth="1"/>
    <col min="12" max="13" width="8.6640625" style="16" customWidth="1"/>
    <col min="14" max="14" width="20.88671875" customWidth="1"/>
  </cols>
  <sheetData>
    <row r="2" spans="1:14" s="4" customFormat="1" ht="15" customHeight="1">
      <c r="A2" s="523" t="s">
        <v>28</v>
      </c>
      <c r="B2" s="524"/>
      <c r="C2" s="524"/>
      <c r="D2" s="524"/>
      <c r="E2" s="524"/>
      <c r="F2" s="524"/>
      <c r="G2" s="524"/>
      <c r="H2" s="524"/>
      <c r="I2" s="524"/>
      <c r="J2" s="524"/>
      <c r="K2" s="524"/>
      <c r="L2" s="524"/>
      <c r="M2" s="525"/>
    </row>
    <row r="3" spans="1:14" s="4" customFormat="1" ht="15" customHeight="1">
      <c r="A3" s="33"/>
      <c r="B3" s="33"/>
      <c r="C3" s="15"/>
      <c r="D3" s="15"/>
      <c r="E3" s="28"/>
      <c r="F3" s="28"/>
      <c r="G3" s="28"/>
      <c r="H3" s="15"/>
      <c r="I3" s="28"/>
      <c r="J3" s="15"/>
      <c r="K3" s="15"/>
      <c r="L3" s="15"/>
      <c r="M3" s="15"/>
    </row>
    <row r="4" spans="1:14" s="4" customFormat="1" ht="15" customHeight="1">
      <c r="A4" s="503" t="s">
        <v>29</v>
      </c>
      <c r="B4" s="503"/>
      <c r="C4" s="503"/>
      <c r="D4" s="503"/>
      <c r="E4" s="503"/>
      <c r="F4" s="503"/>
      <c r="G4" s="503"/>
      <c r="H4" s="526"/>
      <c r="I4" s="526"/>
      <c r="J4" s="526"/>
      <c r="K4" s="526"/>
      <c r="L4" s="526"/>
      <c r="M4" s="526"/>
    </row>
    <row r="5" spans="1:14" s="4" customFormat="1" ht="15" customHeight="1">
      <c r="A5" s="503" t="s">
        <v>30</v>
      </c>
      <c r="B5" s="503"/>
      <c r="C5" s="503"/>
      <c r="D5" s="503"/>
      <c r="E5" s="503"/>
      <c r="F5" s="503"/>
      <c r="G5" s="503"/>
      <c r="H5" s="503"/>
      <c r="I5" s="503"/>
      <c r="J5" s="503"/>
      <c r="K5" s="503"/>
      <c r="L5" s="503"/>
      <c r="M5" s="503"/>
    </row>
    <row r="6" spans="1:14" s="4" customFormat="1" ht="72" customHeight="1">
      <c r="A6" s="527" t="s">
        <v>67</v>
      </c>
      <c r="B6" s="528"/>
      <c r="C6" s="528"/>
      <c r="D6" s="528"/>
      <c r="E6" s="528"/>
      <c r="F6" s="528"/>
      <c r="G6" s="528"/>
      <c r="H6" s="528"/>
      <c r="I6" s="528"/>
      <c r="J6" s="528"/>
      <c r="K6" s="528"/>
      <c r="L6" s="528"/>
      <c r="M6" s="529"/>
    </row>
    <row r="7" spans="1:14" s="4" customFormat="1">
      <c r="A7" s="34"/>
      <c r="B7" s="35"/>
      <c r="C7" s="19"/>
      <c r="D7" s="18"/>
      <c r="E7" s="29"/>
      <c r="F7" s="29"/>
      <c r="G7" s="29"/>
      <c r="H7" s="18"/>
      <c r="I7" s="32"/>
      <c r="J7" s="17"/>
      <c r="K7" s="17"/>
      <c r="L7" s="17"/>
      <c r="M7" s="17"/>
    </row>
    <row r="8" spans="1:14" ht="55.2">
      <c r="A8" s="55" t="s">
        <v>0</v>
      </c>
      <c r="B8" s="47" t="s">
        <v>53</v>
      </c>
      <c r="C8" s="48" t="s">
        <v>25</v>
      </c>
      <c r="D8" s="56" t="s">
        <v>5</v>
      </c>
      <c r="E8" s="57" t="s">
        <v>9</v>
      </c>
      <c r="F8" s="57" t="s">
        <v>10</v>
      </c>
      <c r="G8" s="51" t="s">
        <v>65</v>
      </c>
      <c r="H8" s="48" t="s">
        <v>16</v>
      </c>
      <c r="I8" s="57" t="s">
        <v>15</v>
      </c>
      <c r="J8" s="46" t="s">
        <v>19</v>
      </c>
      <c r="K8" s="48" t="s">
        <v>68</v>
      </c>
      <c r="L8" s="47" t="s">
        <v>54</v>
      </c>
      <c r="M8" s="47" t="s">
        <v>7</v>
      </c>
      <c r="N8" s="82" t="s">
        <v>202</v>
      </c>
    </row>
    <row r="9" spans="1:14" ht="124.2">
      <c r="A9" s="362" t="s">
        <v>438</v>
      </c>
      <c r="B9" s="222" t="s">
        <v>426</v>
      </c>
      <c r="C9" s="223" t="s">
        <v>213</v>
      </c>
      <c r="D9" s="224" t="s">
        <v>427</v>
      </c>
      <c r="E9" s="225">
        <v>6</v>
      </c>
      <c r="F9" s="225"/>
      <c r="G9" s="226" t="s">
        <v>428</v>
      </c>
      <c r="H9" s="223">
        <v>2017</v>
      </c>
      <c r="I9" s="227" t="s">
        <v>429</v>
      </c>
      <c r="J9" s="100" t="s">
        <v>430</v>
      </c>
      <c r="K9" s="100" t="s">
        <v>431</v>
      </c>
      <c r="L9" s="160">
        <v>70</v>
      </c>
      <c r="M9" s="232">
        <v>14</v>
      </c>
      <c r="N9" s="161" t="s">
        <v>219</v>
      </c>
    </row>
    <row r="10" spans="1:14" ht="409.6">
      <c r="A10" s="362" t="s">
        <v>439</v>
      </c>
      <c r="B10" s="222" t="s">
        <v>432</v>
      </c>
      <c r="C10" s="223" t="s">
        <v>213</v>
      </c>
      <c r="D10" s="224" t="s">
        <v>433</v>
      </c>
      <c r="E10" s="225">
        <v>74</v>
      </c>
      <c r="F10" s="225">
        <v>2</v>
      </c>
      <c r="G10" s="226" t="s">
        <v>434</v>
      </c>
      <c r="H10" s="223">
        <v>2017</v>
      </c>
      <c r="I10" s="227" t="s">
        <v>435</v>
      </c>
      <c r="J10" s="100" t="s">
        <v>436</v>
      </c>
      <c r="K10" s="100" t="s">
        <v>437</v>
      </c>
      <c r="L10" s="356">
        <v>70</v>
      </c>
      <c r="M10" s="232">
        <v>14</v>
      </c>
      <c r="N10" s="161" t="s">
        <v>219</v>
      </c>
    </row>
    <row r="11" spans="1:14" ht="248.4">
      <c r="A11" s="362" t="s">
        <v>566</v>
      </c>
      <c r="B11" s="222" t="s">
        <v>567</v>
      </c>
      <c r="C11" s="223" t="s">
        <v>213</v>
      </c>
      <c r="D11" s="224" t="s">
        <v>568</v>
      </c>
      <c r="E11" s="225">
        <v>74</v>
      </c>
      <c r="F11" s="225">
        <v>2</v>
      </c>
      <c r="G11" s="226" t="s">
        <v>569</v>
      </c>
      <c r="H11" s="223">
        <v>2017</v>
      </c>
      <c r="I11" s="227" t="s">
        <v>570</v>
      </c>
      <c r="J11" s="100" t="s">
        <v>571</v>
      </c>
      <c r="K11" s="100" t="s">
        <v>572</v>
      </c>
      <c r="L11" s="356">
        <v>70</v>
      </c>
      <c r="M11" s="232">
        <v>70</v>
      </c>
      <c r="N11" s="161" t="s">
        <v>220</v>
      </c>
    </row>
    <row r="12" spans="1:14" ht="69">
      <c r="A12" s="362" t="s">
        <v>650</v>
      </c>
      <c r="B12" s="222" t="s">
        <v>651</v>
      </c>
      <c r="C12" s="223" t="s">
        <v>213</v>
      </c>
      <c r="D12" s="224" t="s">
        <v>652</v>
      </c>
      <c r="E12" s="225">
        <v>9</v>
      </c>
      <c r="F12" s="225">
        <v>1</v>
      </c>
      <c r="G12" s="226" t="s">
        <v>653</v>
      </c>
      <c r="H12" s="223">
        <v>2017</v>
      </c>
      <c r="I12" s="227" t="s">
        <v>654</v>
      </c>
      <c r="J12" s="100" t="s">
        <v>655</v>
      </c>
      <c r="K12" s="100" t="s">
        <v>656</v>
      </c>
      <c r="L12" s="356">
        <v>70</v>
      </c>
      <c r="M12" s="232">
        <v>70</v>
      </c>
      <c r="N12" s="161" t="s">
        <v>222</v>
      </c>
    </row>
    <row r="13" spans="1:14" ht="69">
      <c r="A13" s="362" t="s">
        <v>657</v>
      </c>
      <c r="B13" s="222" t="s">
        <v>658</v>
      </c>
      <c r="C13" s="223" t="s">
        <v>213</v>
      </c>
      <c r="D13" s="224" t="s">
        <v>652</v>
      </c>
      <c r="E13" s="225">
        <v>9</v>
      </c>
      <c r="F13" s="225">
        <v>1</v>
      </c>
      <c r="G13" s="226" t="s">
        <v>653</v>
      </c>
      <c r="H13" s="223">
        <v>2017</v>
      </c>
      <c r="I13" s="227" t="s">
        <v>659</v>
      </c>
      <c r="J13" s="100" t="s">
        <v>655</v>
      </c>
      <c r="K13" s="100" t="s">
        <v>660</v>
      </c>
      <c r="L13" s="356">
        <v>70</v>
      </c>
      <c r="M13" s="232">
        <v>70</v>
      </c>
      <c r="N13" s="161" t="s">
        <v>222</v>
      </c>
    </row>
    <row r="14" spans="1:14" ht="409.6">
      <c r="A14" s="362" t="s">
        <v>1024</v>
      </c>
      <c r="B14" s="222" t="s">
        <v>1025</v>
      </c>
      <c r="C14" s="223" t="s">
        <v>213</v>
      </c>
      <c r="D14" s="224" t="s">
        <v>1026</v>
      </c>
      <c r="E14" s="225">
        <v>9</v>
      </c>
      <c r="F14" s="225">
        <v>2</v>
      </c>
      <c r="G14" s="226" t="s">
        <v>1027</v>
      </c>
      <c r="H14" s="223">
        <v>2017</v>
      </c>
      <c r="I14" s="227" t="s">
        <v>1028</v>
      </c>
      <c r="J14" s="100" t="s">
        <v>1029</v>
      </c>
      <c r="K14" s="100" t="s">
        <v>1030</v>
      </c>
      <c r="L14" s="356">
        <v>70</v>
      </c>
      <c r="M14" s="232">
        <v>35</v>
      </c>
      <c r="N14" s="161" t="s">
        <v>228</v>
      </c>
    </row>
    <row r="15" spans="1:14" ht="409.6">
      <c r="A15" s="362" t="s">
        <v>1024</v>
      </c>
      <c r="B15" s="222" t="s">
        <v>1025</v>
      </c>
      <c r="C15" s="223" t="s">
        <v>213</v>
      </c>
      <c r="D15" s="224" t="s">
        <v>1026</v>
      </c>
      <c r="E15" s="225">
        <v>9</v>
      </c>
      <c r="F15" s="225">
        <v>2</v>
      </c>
      <c r="G15" s="226" t="s">
        <v>1027</v>
      </c>
      <c r="H15" s="223">
        <v>2017</v>
      </c>
      <c r="I15" s="227" t="s">
        <v>1028</v>
      </c>
      <c r="J15" s="100" t="s">
        <v>1029</v>
      </c>
      <c r="K15" s="100" t="s">
        <v>1030</v>
      </c>
      <c r="L15" s="356">
        <v>70</v>
      </c>
      <c r="M15" s="232">
        <v>35</v>
      </c>
      <c r="N15" s="161" t="s">
        <v>229</v>
      </c>
    </row>
    <row r="16" spans="1:14" ht="220.8">
      <c r="A16" s="362" t="s">
        <v>1084</v>
      </c>
      <c r="B16" s="222" t="s">
        <v>1085</v>
      </c>
      <c r="C16" s="223" t="s">
        <v>213</v>
      </c>
      <c r="D16" s="224" t="s">
        <v>1086</v>
      </c>
      <c r="E16" s="225" t="s">
        <v>1087</v>
      </c>
      <c r="F16" s="225" t="s">
        <v>1088</v>
      </c>
      <c r="G16" s="226" t="s">
        <v>1089</v>
      </c>
      <c r="H16" s="223">
        <v>2017</v>
      </c>
      <c r="I16" s="227" t="s">
        <v>1090</v>
      </c>
      <c r="J16" s="100" t="s">
        <v>1091</v>
      </c>
      <c r="K16" s="100" t="s">
        <v>1092</v>
      </c>
      <c r="L16" s="356">
        <v>70</v>
      </c>
      <c r="M16" s="232">
        <v>35</v>
      </c>
      <c r="N16" s="161" t="s">
        <v>229</v>
      </c>
    </row>
    <row r="17" spans="1:15" ht="96.6">
      <c r="A17" s="362" t="s">
        <v>1253</v>
      </c>
      <c r="B17" s="222" t="s">
        <v>1254</v>
      </c>
      <c r="C17" s="223" t="s">
        <v>352</v>
      </c>
      <c r="D17" s="224" t="s">
        <v>1026</v>
      </c>
      <c r="E17" s="225">
        <v>9</v>
      </c>
      <c r="F17" s="225">
        <v>2</v>
      </c>
      <c r="G17" s="226" t="s">
        <v>1255</v>
      </c>
      <c r="H17" s="223">
        <v>2017</v>
      </c>
      <c r="I17" s="227" t="s">
        <v>1256</v>
      </c>
      <c r="J17" s="100" t="s">
        <v>1257</v>
      </c>
      <c r="K17" s="100" t="s">
        <v>1258</v>
      </c>
      <c r="L17" s="356">
        <v>70</v>
      </c>
      <c r="M17" s="232">
        <v>35</v>
      </c>
      <c r="N17" s="161" t="s">
        <v>233</v>
      </c>
    </row>
    <row r="18" spans="1:15" ht="193.2">
      <c r="A18" s="362" t="s">
        <v>1259</v>
      </c>
      <c r="B18" s="222" t="s">
        <v>1260</v>
      </c>
      <c r="C18" s="223" t="s">
        <v>352</v>
      </c>
      <c r="D18" s="224" t="s">
        <v>1026</v>
      </c>
      <c r="E18" s="225">
        <v>9</v>
      </c>
      <c r="F18" s="225">
        <v>2</v>
      </c>
      <c r="G18" s="226" t="s">
        <v>1255</v>
      </c>
      <c r="H18" s="223">
        <v>2017</v>
      </c>
      <c r="I18" s="227" t="s">
        <v>1261</v>
      </c>
      <c r="J18" s="100" t="s">
        <v>1257</v>
      </c>
      <c r="K18" s="100" t="s">
        <v>1258</v>
      </c>
      <c r="L18" s="356">
        <v>70</v>
      </c>
      <c r="M18" s="232">
        <v>70</v>
      </c>
      <c r="N18" s="161" t="s">
        <v>233</v>
      </c>
    </row>
    <row r="19" spans="1:15" ht="138">
      <c r="A19" s="362" t="s">
        <v>1262</v>
      </c>
      <c r="B19" s="222" t="s">
        <v>1263</v>
      </c>
      <c r="C19" s="223" t="s">
        <v>352</v>
      </c>
      <c r="D19" s="224" t="s">
        <v>1264</v>
      </c>
      <c r="E19" s="225">
        <v>74</v>
      </c>
      <c r="F19" s="225">
        <v>2</v>
      </c>
      <c r="G19" s="226" t="s">
        <v>1265</v>
      </c>
      <c r="H19" s="223">
        <v>2017</v>
      </c>
      <c r="I19" s="227" t="s">
        <v>1266</v>
      </c>
      <c r="J19" s="100" t="s">
        <v>1267</v>
      </c>
      <c r="K19" s="100" t="s">
        <v>1268</v>
      </c>
      <c r="L19" s="356">
        <v>70</v>
      </c>
      <c r="M19" s="232">
        <v>70</v>
      </c>
      <c r="N19" s="161" t="s">
        <v>233</v>
      </c>
    </row>
    <row r="20" spans="1:15" ht="138">
      <c r="A20" s="362" t="s">
        <v>1269</v>
      </c>
      <c r="B20" s="222" t="s">
        <v>1270</v>
      </c>
      <c r="C20" s="223" t="s">
        <v>352</v>
      </c>
      <c r="D20" s="224" t="s">
        <v>1264</v>
      </c>
      <c r="E20" s="225">
        <v>74</v>
      </c>
      <c r="F20" s="225">
        <v>2</v>
      </c>
      <c r="G20" s="226" t="s">
        <v>1265</v>
      </c>
      <c r="H20" s="223">
        <v>2017</v>
      </c>
      <c r="I20" s="227" t="s">
        <v>1271</v>
      </c>
      <c r="J20" s="100" t="s">
        <v>1267</v>
      </c>
      <c r="K20" s="100" t="s">
        <v>1272</v>
      </c>
      <c r="L20" s="356">
        <v>70</v>
      </c>
      <c r="M20" s="232">
        <v>70</v>
      </c>
      <c r="N20" s="161" t="s">
        <v>233</v>
      </c>
    </row>
    <row r="21" spans="1:15" ht="138">
      <c r="A21" s="362" t="s">
        <v>1273</v>
      </c>
      <c r="B21" s="222" t="s">
        <v>1274</v>
      </c>
      <c r="C21" s="223" t="s">
        <v>352</v>
      </c>
      <c r="D21" s="224" t="s">
        <v>1275</v>
      </c>
      <c r="E21" s="225" t="s">
        <v>1276</v>
      </c>
      <c r="F21" s="225">
        <v>1</v>
      </c>
      <c r="G21" s="226" t="s">
        <v>1277</v>
      </c>
      <c r="H21" s="223">
        <v>2017</v>
      </c>
      <c r="I21" s="227" t="s">
        <v>1475</v>
      </c>
      <c r="J21" s="100" t="s">
        <v>1278</v>
      </c>
      <c r="K21" s="100" t="s">
        <v>1279</v>
      </c>
      <c r="L21" s="356">
        <v>70</v>
      </c>
      <c r="M21" s="232">
        <v>70</v>
      </c>
      <c r="N21" s="161" t="s">
        <v>233</v>
      </c>
      <c r="O21" s="196"/>
    </row>
    <row r="22" spans="1:15" ht="138">
      <c r="A22" s="362" t="s">
        <v>1280</v>
      </c>
      <c r="B22" s="222" t="s">
        <v>1281</v>
      </c>
      <c r="C22" s="223" t="s">
        <v>352</v>
      </c>
      <c r="D22" s="224" t="s">
        <v>1264</v>
      </c>
      <c r="E22" s="225">
        <v>74</v>
      </c>
      <c r="F22" s="225">
        <v>2</v>
      </c>
      <c r="G22" s="226" t="s">
        <v>1265</v>
      </c>
      <c r="H22" s="223">
        <v>2017</v>
      </c>
      <c r="I22" s="227" t="s">
        <v>435</v>
      </c>
      <c r="J22" s="100" t="s">
        <v>1267</v>
      </c>
      <c r="K22" s="100" t="s">
        <v>437</v>
      </c>
      <c r="L22" s="356">
        <v>70</v>
      </c>
      <c r="M22" s="232">
        <v>14</v>
      </c>
      <c r="N22" s="161" t="s">
        <v>233</v>
      </c>
    </row>
    <row r="23" spans="1:15" ht="138">
      <c r="A23" s="362" t="s">
        <v>1282</v>
      </c>
      <c r="B23" s="222" t="s">
        <v>1274</v>
      </c>
      <c r="C23" s="223" t="s">
        <v>352</v>
      </c>
      <c r="D23" s="224" t="s">
        <v>1275</v>
      </c>
      <c r="E23" s="225" t="s">
        <v>1276</v>
      </c>
      <c r="F23" s="225">
        <v>1</v>
      </c>
      <c r="G23" s="226" t="s">
        <v>1277</v>
      </c>
      <c r="H23" s="223">
        <v>2017</v>
      </c>
      <c r="I23" s="227" t="s">
        <v>1283</v>
      </c>
      <c r="J23" s="100" t="s">
        <v>1278</v>
      </c>
      <c r="K23" s="100" t="s">
        <v>1279</v>
      </c>
      <c r="L23" s="356">
        <v>70</v>
      </c>
      <c r="M23" s="232">
        <v>70</v>
      </c>
      <c r="N23" s="161" t="s">
        <v>233</v>
      </c>
    </row>
    <row r="24" spans="1:15" ht="138">
      <c r="A24" s="362" t="s">
        <v>439</v>
      </c>
      <c r="B24" s="222" t="s">
        <v>432</v>
      </c>
      <c r="C24" s="223" t="s">
        <v>213</v>
      </c>
      <c r="D24" s="224" t="s">
        <v>433</v>
      </c>
      <c r="E24" s="225">
        <v>74</v>
      </c>
      <c r="F24" s="225">
        <v>2</v>
      </c>
      <c r="G24" s="226" t="s">
        <v>434</v>
      </c>
      <c r="H24" s="223">
        <v>2017</v>
      </c>
      <c r="I24" s="227" t="s">
        <v>435</v>
      </c>
      <c r="J24" s="100" t="s">
        <v>1267</v>
      </c>
      <c r="K24" s="100" t="s">
        <v>437</v>
      </c>
      <c r="L24" s="356">
        <v>70</v>
      </c>
      <c r="M24" s="232">
        <v>14</v>
      </c>
      <c r="N24" s="161" t="s">
        <v>234</v>
      </c>
    </row>
    <row r="25" spans="1:15" ht="110.4">
      <c r="A25" s="362" t="s">
        <v>1356</v>
      </c>
      <c r="B25" s="222" t="s">
        <v>1357</v>
      </c>
      <c r="C25" s="223" t="s">
        <v>213</v>
      </c>
      <c r="D25" s="224" t="s">
        <v>1358</v>
      </c>
      <c r="E25" s="225" t="s">
        <v>1276</v>
      </c>
      <c r="F25" s="225">
        <v>1</v>
      </c>
      <c r="G25" s="226" t="s">
        <v>1277</v>
      </c>
      <c r="H25" s="223">
        <v>2017</v>
      </c>
      <c r="I25" s="227" t="s">
        <v>1359</v>
      </c>
      <c r="J25" s="100" t="s">
        <v>1278</v>
      </c>
      <c r="K25" s="100" t="s">
        <v>1360</v>
      </c>
      <c r="L25" s="356">
        <v>70</v>
      </c>
      <c r="M25" s="232">
        <v>70</v>
      </c>
      <c r="N25" s="161" t="s">
        <v>234</v>
      </c>
    </row>
    <row r="26" spans="1:15" ht="124.2">
      <c r="A26" s="362" t="s">
        <v>438</v>
      </c>
      <c r="B26" s="222" t="s">
        <v>426</v>
      </c>
      <c r="C26" s="223" t="s">
        <v>213</v>
      </c>
      <c r="D26" s="224" t="s">
        <v>427</v>
      </c>
      <c r="E26" s="225">
        <v>6</v>
      </c>
      <c r="F26" s="225"/>
      <c r="G26" s="226" t="s">
        <v>428</v>
      </c>
      <c r="H26" s="223">
        <v>2017</v>
      </c>
      <c r="I26" s="227" t="s">
        <v>429</v>
      </c>
      <c r="J26" s="100" t="s">
        <v>430</v>
      </c>
      <c r="K26" s="100" t="s">
        <v>431</v>
      </c>
      <c r="L26" s="356">
        <v>70</v>
      </c>
      <c r="M26" s="232">
        <v>14</v>
      </c>
      <c r="N26" s="161" t="s">
        <v>234</v>
      </c>
    </row>
    <row r="27" spans="1:15" ht="82.8">
      <c r="A27" s="271" t="s">
        <v>1622</v>
      </c>
      <c r="B27" s="228" t="s">
        <v>1623</v>
      </c>
      <c r="C27" s="223" t="s">
        <v>213</v>
      </c>
      <c r="D27" s="223" t="s">
        <v>1624</v>
      </c>
      <c r="E27" s="223">
        <v>33</v>
      </c>
      <c r="F27" s="223">
        <v>1</v>
      </c>
      <c r="G27" s="229" t="s">
        <v>1625</v>
      </c>
      <c r="H27" s="278">
        <v>2017</v>
      </c>
      <c r="I27" s="230" t="s">
        <v>1626</v>
      </c>
      <c r="J27" s="223" t="s">
        <v>1627</v>
      </c>
      <c r="K27" s="231" t="s">
        <v>1628</v>
      </c>
      <c r="L27" s="100">
        <v>70</v>
      </c>
      <c r="M27" s="239">
        <v>70</v>
      </c>
      <c r="N27" s="161" t="s">
        <v>1584</v>
      </c>
    </row>
    <row r="28" spans="1:15" ht="82.8">
      <c r="A28" s="271" t="s">
        <v>1629</v>
      </c>
      <c r="B28" s="228" t="s">
        <v>1623</v>
      </c>
      <c r="C28" s="223" t="s">
        <v>213</v>
      </c>
      <c r="D28" s="223" t="s">
        <v>1624</v>
      </c>
      <c r="E28" s="223">
        <v>33</v>
      </c>
      <c r="F28" s="223">
        <v>2</v>
      </c>
      <c r="G28" s="229" t="s">
        <v>1625</v>
      </c>
      <c r="H28" s="278">
        <v>2017</v>
      </c>
      <c r="I28" s="230" t="s">
        <v>1630</v>
      </c>
      <c r="J28" s="223" t="s">
        <v>1627</v>
      </c>
      <c r="K28" s="231" t="s">
        <v>1631</v>
      </c>
      <c r="L28" s="100">
        <v>70</v>
      </c>
      <c r="M28" s="239">
        <v>70</v>
      </c>
      <c r="N28" s="161" t="s">
        <v>1584</v>
      </c>
    </row>
    <row r="29" spans="1:15" ht="110.4">
      <c r="A29" s="101" t="s">
        <v>1632</v>
      </c>
      <c r="B29" s="100" t="s">
        <v>1477</v>
      </c>
      <c r="C29" s="223" t="s">
        <v>1478</v>
      </c>
      <c r="D29" s="223" t="s">
        <v>1633</v>
      </c>
      <c r="E29" s="225">
        <v>33</v>
      </c>
      <c r="F29" s="225">
        <v>1</v>
      </c>
      <c r="G29" s="229" t="s">
        <v>1625</v>
      </c>
      <c r="H29" s="223">
        <v>2017</v>
      </c>
      <c r="I29" s="107" t="s">
        <v>1634</v>
      </c>
      <c r="J29" s="100" t="s">
        <v>1635</v>
      </c>
      <c r="K29" s="100" t="s">
        <v>1636</v>
      </c>
      <c r="L29" s="160">
        <v>70</v>
      </c>
      <c r="M29" s="232">
        <v>70</v>
      </c>
      <c r="N29" s="161" t="s">
        <v>1477</v>
      </c>
    </row>
    <row r="30" spans="1:15" ht="96.6">
      <c r="A30" s="101" t="s">
        <v>1637</v>
      </c>
      <c r="B30" s="99" t="s">
        <v>1638</v>
      </c>
      <c r="C30" s="199" t="s">
        <v>1478</v>
      </c>
      <c r="D30" s="99" t="s">
        <v>1639</v>
      </c>
      <c r="E30" s="99">
        <v>33</v>
      </c>
      <c r="F30" s="99">
        <v>2</v>
      </c>
      <c r="G30" s="99" t="s">
        <v>1625</v>
      </c>
      <c r="H30" s="208">
        <v>2017</v>
      </c>
      <c r="I30" s="99" t="s">
        <v>1640</v>
      </c>
      <c r="J30" s="99" t="s">
        <v>1641</v>
      </c>
      <c r="K30" s="208" t="s">
        <v>1642</v>
      </c>
      <c r="L30" s="99">
        <v>70</v>
      </c>
      <c r="M30" s="232">
        <v>70</v>
      </c>
      <c r="N30" s="161" t="s">
        <v>1586</v>
      </c>
    </row>
    <row r="31" spans="1:15" ht="317.39999999999998">
      <c r="A31" s="101" t="s">
        <v>1643</v>
      </c>
      <c r="B31" s="99" t="s">
        <v>1539</v>
      </c>
      <c r="C31" s="99" t="s">
        <v>213</v>
      </c>
      <c r="D31" s="99" t="s">
        <v>1579</v>
      </c>
      <c r="E31" s="236">
        <v>33</v>
      </c>
      <c r="F31" s="236">
        <v>2</v>
      </c>
      <c r="G31" s="99" t="s">
        <v>1580</v>
      </c>
      <c r="H31" s="99">
        <v>2017</v>
      </c>
      <c r="I31" s="107" t="s">
        <v>1266</v>
      </c>
      <c r="J31" s="99" t="s">
        <v>1644</v>
      </c>
      <c r="K31" s="208" t="s">
        <v>1645</v>
      </c>
      <c r="L31" s="160">
        <v>70</v>
      </c>
      <c r="M31" s="161">
        <v>70</v>
      </c>
      <c r="N31" s="161" t="s">
        <v>1461</v>
      </c>
    </row>
    <row r="32" spans="1:15" ht="69">
      <c r="A32" s="363" t="s">
        <v>1646</v>
      </c>
      <c r="B32" s="222" t="s">
        <v>1647</v>
      </c>
      <c r="C32" s="234" t="s">
        <v>213</v>
      </c>
      <c r="D32" s="224" t="s">
        <v>1648</v>
      </c>
      <c r="E32" s="225">
        <v>3</v>
      </c>
      <c r="F32" s="225">
        <v>12</v>
      </c>
      <c r="G32" s="226" t="s">
        <v>1649</v>
      </c>
      <c r="H32" s="223">
        <v>2017</v>
      </c>
      <c r="I32" s="227" t="s">
        <v>1650</v>
      </c>
      <c r="J32" s="100" t="s">
        <v>1651</v>
      </c>
      <c r="K32" s="100" t="s">
        <v>1652</v>
      </c>
      <c r="L32" s="160">
        <v>70</v>
      </c>
      <c r="M32" s="232">
        <v>35</v>
      </c>
      <c r="N32" s="161" t="s">
        <v>1611</v>
      </c>
    </row>
    <row r="33" spans="1:15" ht="82.8">
      <c r="A33" s="215" t="s">
        <v>1653</v>
      </c>
      <c r="B33" s="357" t="s">
        <v>1654</v>
      </c>
      <c r="C33" s="234" t="s">
        <v>213</v>
      </c>
      <c r="D33" s="338" t="s">
        <v>1655</v>
      </c>
      <c r="E33" s="358">
        <v>33</v>
      </c>
      <c r="F33" s="358">
        <v>2</v>
      </c>
      <c r="G33" s="359" t="s">
        <v>1580</v>
      </c>
      <c r="H33" s="360">
        <v>2017</v>
      </c>
      <c r="I33" s="361" t="s">
        <v>1656</v>
      </c>
      <c r="J33" s="100" t="s">
        <v>1657</v>
      </c>
      <c r="K33" s="100" t="s">
        <v>2130</v>
      </c>
      <c r="L33" s="160">
        <v>70</v>
      </c>
      <c r="M33" s="161">
        <v>35</v>
      </c>
      <c r="N33" s="161" t="s">
        <v>1611</v>
      </c>
      <c r="O33" s="81"/>
    </row>
    <row r="34" spans="1:15">
      <c r="A34" s="36" t="s">
        <v>2</v>
      </c>
      <c r="D34" s="20"/>
      <c r="E34" s="30"/>
      <c r="F34" s="30"/>
      <c r="G34" s="30"/>
      <c r="L34" s="17"/>
      <c r="M34" s="60">
        <f>SUM(M9:M33)</f>
        <v>1260</v>
      </c>
    </row>
    <row r="36" spans="1:15">
      <c r="A36" s="515" t="s">
        <v>12</v>
      </c>
      <c r="B36" s="515"/>
      <c r="C36" s="515"/>
      <c r="D36" s="515"/>
      <c r="E36" s="515"/>
      <c r="F36" s="515"/>
      <c r="G36" s="515"/>
      <c r="H36" s="515"/>
      <c r="I36" s="515"/>
      <c r="J36" s="515"/>
      <c r="K36" s="515"/>
      <c r="L36" s="515"/>
      <c r="M36" s="522"/>
    </row>
  </sheetData>
  <mergeCells count="5">
    <mergeCell ref="A36:M36"/>
    <mergeCell ref="A2:M2"/>
    <mergeCell ref="A4:M4"/>
    <mergeCell ref="A5:M5"/>
    <mergeCell ref="A6:M6"/>
  </mergeCells>
  <phoneticPr fontId="21" type="noConversion"/>
  <hyperlinks>
    <hyperlink ref="K30" r:id="rId1"/>
    <hyperlink ref="K31" r:id="rId2"/>
  </hyperlinks>
  <pageMargins left="0.511811023622047" right="0.31496062992126" top="0" bottom="0" header="0" footer="0"/>
  <pageSetup paperSize="9" scale="92" orientation="landscape" horizontalDpi="200" verticalDpi="200" r:id="rId3"/>
</worksheet>
</file>

<file path=xl/worksheets/sheet7.xml><?xml version="1.0" encoding="utf-8"?>
<worksheet xmlns="http://schemas.openxmlformats.org/spreadsheetml/2006/main" xmlns:r="http://schemas.openxmlformats.org/officeDocument/2006/relationships">
  <dimension ref="A2:O16"/>
  <sheetViews>
    <sheetView topLeftCell="A7" zoomScale="60" zoomScaleNormal="60" workbookViewId="0">
      <selection activeCell="O12" sqref="O12"/>
    </sheetView>
  </sheetViews>
  <sheetFormatPr defaultColWidth="8.88671875" defaultRowHeight="14.4"/>
  <cols>
    <col min="1" max="1" width="28" style="2" customWidth="1"/>
    <col min="2" max="2" width="20.88671875" style="7" customWidth="1"/>
    <col min="3" max="3" width="10.44140625" style="7" customWidth="1"/>
    <col min="4" max="4" width="15" style="1" customWidth="1"/>
    <col min="5" max="5" width="8.5546875" style="1" customWidth="1"/>
    <col min="6" max="6" width="10.6640625" style="1" customWidth="1"/>
    <col min="7" max="7" width="10" style="1" customWidth="1"/>
    <col min="8" max="9" width="9.109375" style="1" customWidth="1"/>
    <col min="10" max="10" width="10.44140625" style="1" customWidth="1"/>
    <col min="11" max="11" width="20.88671875" customWidth="1"/>
  </cols>
  <sheetData>
    <row r="2" spans="1:15" s="4" customFormat="1" ht="35.25" customHeight="1">
      <c r="A2" s="510" t="s">
        <v>31</v>
      </c>
      <c r="B2" s="510"/>
      <c r="C2" s="510"/>
      <c r="D2" s="510"/>
      <c r="E2" s="510"/>
      <c r="F2" s="510"/>
      <c r="G2" s="510"/>
      <c r="H2" s="510"/>
      <c r="I2" s="510"/>
      <c r="J2" s="510"/>
    </row>
    <row r="3" spans="1:15" s="4" customFormat="1">
      <c r="A3" s="5"/>
      <c r="B3" s="6"/>
      <c r="C3" s="6"/>
      <c r="D3" s="5"/>
      <c r="E3" s="5"/>
      <c r="F3" s="5"/>
      <c r="G3" s="5"/>
      <c r="H3" s="3"/>
      <c r="I3" s="3"/>
      <c r="J3" s="3"/>
    </row>
    <row r="4" spans="1:15" s="4" customFormat="1" ht="15" customHeight="1">
      <c r="A4" s="512" t="s">
        <v>32</v>
      </c>
      <c r="B4" s="512"/>
      <c r="C4" s="512"/>
      <c r="D4" s="512"/>
      <c r="E4" s="512"/>
      <c r="F4" s="512"/>
      <c r="G4" s="512"/>
      <c r="H4" s="512"/>
      <c r="I4" s="512"/>
      <c r="J4" s="512"/>
    </row>
    <row r="5" spans="1:15" s="4" customFormat="1" ht="28.5" customHeight="1">
      <c r="A5" s="503" t="s">
        <v>69</v>
      </c>
      <c r="B5" s="503"/>
      <c r="C5" s="503"/>
      <c r="D5" s="503"/>
      <c r="E5" s="503"/>
      <c r="F5" s="503"/>
      <c r="G5" s="503"/>
      <c r="H5" s="503"/>
      <c r="I5" s="503"/>
      <c r="J5" s="503"/>
    </row>
    <row r="6" spans="1:15" s="4" customFormat="1">
      <c r="A6" s="503" t="s">
        <v>72</v>
      </c>
      <c r="B6" s="503"/>
      <c r="C6" s="503"/>
      <c r="D6" s="503"/>
      <c r="E6" s="503"/>
      <c r="F6" s="503"/>
      <c r="G6" s="503"/>
      <c r="H6" s="503"/>
      <c r="I6" s="503"/>
      <c r="J6" s="503"/>
    </row>
    <row r="7" spans="1:15" ht="68.25" customHeight="1">
      <c r="A7" s="530" t="s">
        <v>71</v>
      </c>
      <c r="B7" s="530"/>
      <c r="C7" s="530"/>
      <c r="D7" s="530"/>
      <c r="E7" s="530"/>
      <c r="F7" s="530"/>
      <c r="G7" s="530"/>
      <c r="H7" s="530"/>
      <c r="I7" s="530"/>
      <c r="J7" s="530"/>
      <c r="O7" s="71"/>
    </row>
    <row r="8" spans="1:15" ht="64.5" customHeight="1">
      <c r="A8" s="530" t="s">
        <v>70</v>
      </c>
      <c r="B8" s="530"/>
      <c r="C8" s="530"/>
      <c r="D8" s="530"/>
      <c r="E8" s="530"/>
      <c r="F8" s="530"/>
      <c r="G8" s="530"/>
      <c r="H8" s="530"/>
      <c r="I8" s="530"/>
      <c r="J8" s="530"/>
    </row>
    <row r="9" spans="1:15" ht="54" customHeight="1">
      <c r="A9" s="512" t="s">
        <v>73</v>
      </c>
      <c r="B9" s="512"/>
      <c r="C9" s="512"/>
      <c r="D9" s="512"/>
      <c r="E9" s="512"/>
      <c r="F9" s="512"/>
      <c r="G9" s="512"/>
      <c r="H9" s="512"/>
      <c r="I9" s="512"/>
      <c r="J9" s="512"/>
    </row>
    <row r="10" spans="1:15">
      <c r="A10" s="5"/>
      <c r="B10" s="6"/>
      <c r="C10" s="6"/>
      <c r="D10" s="5"/>
      <c r="E10" s="5"/>
      <c r="F10" s="5"/>
      <c r="G10" s="5"/>
      <c r="H10" s="5"/>
      <c r="I10" s="3"/>
      <c r="J10" s="3"/>
    </row>
    <row r="11" spans="1:15" s="4" customFormat="1" ht="78" customHeight="1">
      <c r="A11" s="51" t="s">
        <v>20</v>
      </c>
      <c r="B11" s="53" t="s">
        <v>13</v>
      </c>
      <c r="C11" s="48" t="s">
        <v>25</v>
      </c>
      <c r="D11" s="54" t="s">
        <v>74</v>
      </c>
      <c r="E11" s="53" t="s">
        <v>21</v>
      </c>
      <c r="F11" s="53" t="s">
        <v>16</v>
      </c>
      <c r="G11" s="53" t="s">
        <v>17</v>
      </c>
      <c r="H11" s="53" t="s">
        <v>3</v>
      </c>
      <c r="I11" s="51" t="s">
        <v>54</v>
      </c>
      <c r="J11" s="51" t="s">
        <v>7</v>
      </c>
      <c r="K11" s="82" t="s">
        <v>202</v>
      </c>
    </row>
    <row r="12" spans="1:15" ht="409.6">
      <c r="A12" s="86" t="s">
        <v>848</v>
      </c>
      <c r="B12" s="86" t="s">
        <v>849</v>
      </c>
      <c r="C12" s="84" t="s">
        <v>213</v>
      </c>
      <c r="D12" s="86" t="s">
        <v>850</v>
      </c>
      <c r="E12" s="84" t="s">
        <v>851</v>
      </c>
      <c r="F12" s="84" t="s">
        <v>852</v>
      </c>
      <c r="G12" s="84" t="s">
        <v>853</v>
      </c>
      <c r="H12" s="84">
        <v>14</v>
      </c>
      <c r="I12" s="84">
        <v>3.5</v>
      </c>
      <c r="J12" s="91">
        <v>49</v>
      </c>
      <c r="K12" s="91" t="s">
        <v>227</v>
      </c>
    </row>
    <row r="13" spans="1:15" ht="69">
      <c r="A13" s="86" t="s">
        <v>1197</v>
      </c>
      <c r="B13" s="86" t="s">
        <v>1198</v>
      </c>
      <c r="C13" s="89" t="s">
        <v>213</v>
      </c>
      <c r="D13" s="86" t="s">
        <v>1199</v>
      </c>
      <c r="E13" s="84" t="s">
        <v>1200</v>
      </c>
      <c r="F13" s="84">
        <v>2017</v>
      </c>
      <c r="G13" s="84" t="s">
        <v>247</v>
      </c>
      <c r="H13" s="84" t="s">
        <v>1201</v>
      </c>
      <c r="I13" s="84" t="s">
        <v>1202</v>
      </c>
      <c r="J13" s="91">
        <v>260</v>
      </c>
      <c r="K13" s="91" t="s">
        <v>232</v>
      </c>
    </row>
    <row r="14" spans="1:15">
      <c r="A14" s="63" t="s">
        <v>2</v>
      </c>
      <c r="B14" s="63"/>
      <c r="I14" s="73"/>
      <c r="J14" s="68">
        <f>SUM(J12:J13)</f>
        <v>309</v>
      </c>
    </row>
    <row r="15" spans="1:15">
      <c r="A15" s="14"/>
      <c r="D15" s="7"/>
      <c r="E15" s="7"/>
    </row>
    <row r="16" spans="1:15">
      <c r="A16" s="499" t="s">
        <v>12</v>
      </c>
      <c r="B16" s="499"/>
      <c r="C16" s="499"/>
      <c r="D16" s="499"/>
      <c r="E16" s="499"/>
      <c r="F16" s="499"/>
      <c r="G16" s="499"/>
      <c r="H16" s="499"/>
      <c r="I16" s="499"/>
      <c r="J16" s="499"/>
    </row>
  </sheetData>
  <mergeCells count="8">
    <mergeCell ref="A9:J9"/>
    <mergeCell ref="A16:J16"/>
    <mergeCell ref="A2:J2"/>
    <mergeCell ref="A4:J4"/>
    <mergeCell ref="A5:J5"/>
    <mergeCell ref="A6:J6"/>
    <mergeCell ref="A7:J7"/>
    <mergeCell ref="A8:J8"/>
  </mergeCells>
  <phoneticPr fontId="21" type="noConversion"/>
  <pageMargins left="0.511811023622047" right="0.31496062992126" top="0.32" bottom="0" header="0" footer="0"/>
  <pageSetup paperSize="9" orientation="landscape" horizontalDpi="200" verticalDpi="200" r:id="rId1"/>
</worksheet>
</file>

<file path=xl/worksheets/sheet8.xml><?xml version="1.0" encoding="utf-8"?>
<worksheet xmlns="http://schemas.openxmlformats.org/spreadsheetml/2006/main" xmlns:r="http://schemas.openxmlformats.org/officeDocument/2006/relationships">
  <dimension ref="A2:L23"/>
  <sheetViews>
    <sheetView topLeftCell="A11" zoomScaleNormal="130" workbookViewId="0">
      <selection activeCell="C30" sqref="C30"/>
    </sheetView>
  </sheetViews>
  <sheetFormatPr defaultColWidth="8.88671875" defaultRowHeight="14.4"/>
  <cols>
    <col min="1" max="1" width="35.44140625" style="2" customWidth="1"/>
    <col min="2" max="2" width="17.109375" style="2" customWidth="1"/>
    <col min="3" max="3" width="10.88671875" style="7" customWidth="1"/>
    <col min="4" max="4" width="13.44140625" style="1" customWidth="1"/>
    <col min="5" max="5" width="11.6640625" style="1" customWidth="1"/>
    <col min="6" max="7" width="9.109375" style="1" customWidth="1"/>
    <col min="8" max="9" width="7.88671875" style="1" customWidth="1"/>
    <col min="10" max="10" width="12.33203125" style="1" customWidth="1"/>
    <col min="11" max="11" width="21.109375" style="1" customWidth="1"/>
    <col min="12" max="12" width="9.109375" style="1" customWidth="1"/>
  </cols>
  <sheetData>
    <row r="2" spans="1:12" s="4" customFormat="1" ht="33" customHeight="1">
      <c r="A2" s="500" t="s">
        <v>33</v>
      </c>
      <c r="B2" s="533"/>
      <c r="C2" s="533"/>
      <c r="D2" s="533"/>
      <c r="E2" s="533"/>
      <c r="F2" s="533"/>
      <c r="G2" s="533"/>
      <c r="H2" s="533"/>
      <c r="I2" s="533"/>
      <c r="J2" s="534"/>
      <c r="K2" s="3"/>
      <c r="L2" s="3"/>
    </row>
    <row r="3" spans="1:12" s="4" customFormat="1">
      <c r="A3" s="11"/>
      <c r="B3" s="11"/>
      <c r="C3" s="11"/>
      <c r="D3" s="11"/>
      <c r="E3" s="11"/>
      <c r="F3" s="11"/>
      <c r="G3" s="11"/>
      <c r="H3" s="11"/>
      <c r="I3" s="11"/>
      <c r="J3" s="11"/>
      <c r="K3" s="3"/>
      <c r="L3" s="3"/>
    </row>
    <row r="4" spans="1:12" s="4" customFormat="1" ht="28.5" customHeight="1">
      <c r="A4" s="531" t="s">
        <v>34</v>
      </c>
      <c r="B4" s="532"/>
      <c r="C4" s="532"/>
      <c r="D4" s="532"/>
      <c r="E4" s="532"/>
      <c r="F4" s="532"/>
      <c r="G4" s="532"/>
      <c r="H4" s="532"/>
      <c r="I4" s="532"/>
      <c r="J4" s="532"/>
      <c r="K4" s="3"/>
      <c r="L4" s="3"/>
    </row>
    <row r="5" spans="1:12" s="4" customFormat="1">
      <c r="A5" s="535" t="s">
        <v>35</v>
      </c>
      <c r="B5" s="531"/>
      <c r="C5" s="531"/>
      <c r="D5" s="531"/>
      <c r="E5" s="536"/>
      <c r="F5" s="536"/>
      <c r="G5" s="536"/>
      <c r="H5" s="536"/>
      <c r="I5" s="536"/>
      <c r="J5" s="536"/>
      <c r="K5" s="3"/>
      <c r="L5" s="3"/>
    </row>
    <row r="6" spans="1:12" s="27" customFormat="1" ht="13.5" customHeight="1">
      <c r="A6" s="531" t="s">
        <v>36</v>
      </c>
      <c r="B6" s="531"/>
      <c r="C6" s="531"/>
      <c r="D6" s="531"/>
      <c r="E6" s="531"/>
      <c r="F6" s="531"/>
      <c r="G6" s="531"/>
      <c r="H6" s="531"/>
      <c r="I6" s="531"/>
      <c r="J6" s="531"/>
      <c r="K6" s="9"/>
      <c r="L6" s="9"/>
    </row>
    <row r="7" spans="1:12" s="27" customFormat="1" ht="13.5" customHeight="1">
      <c r="A7" s="537" t="s">
        <v>75</v>
      </c>
      <c r="B7" s="538"/>
      <c r="C7" s="538"/>
      <c r="D7" s="538"/>
      <c r="E7" s="538"/>
      <c r="F7" s="538"/>
      <c r="G7" s="538"/>
      <c r="H7" s="538"/>
      <c r="I7" s="538"/>
      <c r="J7" s="539"/>
      <c r="K7" s="9"/>
      <c r="L7" s="9"/>
    </row>
    <row r="8" spans="1:12" s="27" customFormat="1" ht="40.5" customHeight="1">
      <c r="A8" s="537" t="s">
        <v>77</v>
      </c>
      <c r="B8" s="538"/>
      <c r="C8" s="538"/>
      <c r="D8" s="538"/>
      <c r="E8" s="538"/>
      <c r="F8" s="538"/>
      <c r="G8" s="538"/>
      <c r="H8" s="538"/>
      <c r="I8" s="538"/>
      <c r="J8" s="539"/>
      <c r="K8" s="9"/>
      <c r="L8" s="9"/>
    </row>
    <row r="9" spans="1:12" s="27" customFormat="1" ht="68.25" customHeight="1">
      <c r="A9" s="537" t="s">
        <v>76</v>
      </c>
      <c r="B9" s="538"/>
      <c r="C9" s="538"/>
      <c r="D9" s="538"/>
      <c r="E9" s="538"/>
      <c r="F9" s="538"/>
      <c r="G9" s="538"/>
      <c r="H9" s="538"/>
      <c r="I9" s="538"/>
      <c r="J9" s="539"/>
      <c r="K9" s="9"/>
      <c r="L9" s="9"/>
    </row>
    <row r="10" spans="1:12" s="27" customFormat="1" ht="42.75" customHeight="1">
      <c r="A10" s="512" t="s">
        <v>73</v>
      </c>
      <c r="B10" s="512"/>
      <c r="C10" s="512"/>
      <c r="D10" s="512"/>
      <c r="E10" s="512"/>
      <c r="F10" s="512"/>
      <c r="G10" s="512"/>
      <c r="H10" s="512"/>
      <c r="I10" s="512"/>
      <c r="J10" s="512"/>
      <c r="K10" s="9"/>
      <c r="L10" s="9"/>
    </row>
    <row r="11" spans="1:12" s="4" customFormat="1">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54</v>
      </c>
      <c r="J12" s="51" t="s">
        <v>7</v>
      </c>
      <c r="K12" s="82" t="s">
        <v>202</v>
      </c>
      <c r="L12" s="3"/>
    </row>
    <row r="13" spans="1:12" ht="41.4">
      <c r="A13" s="86" t="s">
        <v>243</v>
      </c>
      <c r="B13" s="84" t="s">
        <v>244</v>
      </c>
      <c r="C13" s="84" t="s">
        <v>245</v>
      </c>
      <c r="D13" s="84" t="s">
        <v>246</v>
      </c>
      <c r="E13" s="84">
        <v>9786061215140</v>
      </c>
      <c r="F13" s="84">
        <v>2017</v>
      </c>
      <c r="G13" s="84" t="s">
        <v>247</v>
      </c>
      <c r="H13" s="84">
        <v>288</v>
      </c>
      <c r="I13" s="84">
        <v>576</v>
      </c>
      <c r="J13" s="91">
        <v>288</v>
      </c>
      <c r="K13" s="91" t="s">
        <v>214</v>
      </c>
    </row>
    <row r="14" spans="1:12" ht="55.2">
      <c r="A14" s="86" t="s">
        <v>248</v>
      </c>
      <c r="B14" s="84" t="s">
        <v>249</v>
      </c>
      <c r="C14" s="83" t="s">
        <v>213</v>
      </c>
      <c r="D14" s="84" t="s">
        <v>250</v>
      </c>
      <c r="E14" s="84" t="s">
        <v>251</v>
      </c>
      <c r="F14" s="84">
        <v>2017</v>
      </c>
      <c r="G14" s="84" t="s">
        <v>252</v>
      </c>
      <c r="H14" s="84">
        <v>140</v>
      </c>
      <c r="I14" s="84">
        <v>2</v>
      </c>
      <c r="J14" s="91">
        <v>280</v>
      </c>
      <c r="K14" s="91" t="s">
        <v>215</v>
      </c>
    </row>
    <row r="15" spans="1:12" ht="41.4">
      <c r="A15" s="86" t="s">
        <v>1031</v>
      </c>
      <c r="B15" s="84" t="s">
        <v>1032</v>
      </c>
      <c r="C15" s="83" t="s">
        <v>213</v>
      </c>
      <c r="D15" s="84" t="s">
        <v>1033</v>
      </c>
      <c r="E15" s="84">
        <v>9786066855525</v>
      </c>
      <c r="F15" s="84">
        <v>2017</v>
      </c>
      <c r="G15" s="84" t="s">
        <v>247</v>
      </c>
      <c r="H15" s="84">
        <v>297</v>
      </c>
      <c r="I15" s="84">
        <v>0.5</v>
      </c>
      <c r="J15" s="91">
        <v>74.25</v>
      </c>
      <c r="K15" s="91" t="s">
        <v>228</v>
      </c>
    </row>
    <row r="16" spans="1:12" ht="41.4">
      <c r="A16" s="86" t="s">
        <v>1031</v>
      </c>
      <c r="B16" s="84" t="s">
        <v>1032</v>
      </c>
      <c r="C16" s="83" t="s">
        <v>213</v>
      </c>
      <c r="D16" s="84" t="s">
        <v>1033</v>
      </c>
      <c r="E16" s="84">
        <v>9786066855525</v>
      </c>
      <c r="F16" s="84">
        <v>2017</v>
      </c>
      <c r="G16" s="84" t="s">
        <v>247</v>
      </c>
      <c r="H16" s="84">
        <v>297</v>
      </c>
      <c r="I16" s="84">
        <v>0.5</v>
      </c>
      <c r="J16" s="91">
        <v>74.25</v>
      </c>
      <c r="K16" s="91" t="s">
        <v>229</v>
      </c>
    </row>
    <row r="17" spans="1:11" ht="41.4">
      <c r="A17" s="86" t="s">
        <v>243</v>
      </c>
      <c r="B17" s="84" t="s">
        <v>244</v>
      </c>
      <c r="C17" s="83" t="s">
        <v>245</v>
      </c>
      <c r="D17" s="84" t="s">
        <v>246</v>
      </c>
      <c r="E17" s="84">
        <v>9786061215140</v>
      </c>
      <c r="F17" s="84">
        <v>2017</v>
      </c>
      <c r="G17" s="84" t="s">
        <v>247</v>
      </c>
      <c r="H17" s="84">
        <v>288</v>
      </c>
      <c r="I17" s="84">
        <v>576</v>
      </c>
      <c r="J17" s="91">
        <v>288</v>
      </c>
      <c r="K17" s="91" t="s">
        <v>237</v>
      </c>
    </row>
    <row r="18" spans="1:11" ht="55.2">
      <c r="A18" s="124" t="s">
        <v>1658</v>
      </c>
      <c r="B18" s="125" t="s">
        <v>1659</v>
      </c>
      <c r="C18" s="125" t="s">
        <v>213</v>
      </c>
      <c r="D18" s="125" t="s">
        <v>1660</v>
      </c>
      <c r="E18" s="125" t="s">
        <v>1661</v>
      </c>
      <c r="F18" s="125">
        <v>2017</v>
      </c>
      <c r="G18" s="125" t="s">
        <v>1662</v>
      </c>
      <c r="H18" s="125">
        <v>55</v>
      </c>
      <c r="I18" s="125">
        <f>H18*2</f>
        <v>110</v>
      </c>
      <c r="J18" s="126">
        <f>I18/5</f>
        <v>22</v>
      </c>
      <c r="K18" s="91" t="s">
        <v>1663</v>
      </c>
    </row>
    <row r="19" spans="1:11" ht="41.4">
      <c r="A19" s="86" t="s">
        <v>1664</v>
      </c>
      <c r="B19" s="84" t="s">
        <v>1665</v>
      </c>
      <c r="C19" s="84" t="s">
        <v>213</v>
      </c>
      <c r="D19" s="84" t="s">
        <v>1666</v>
      </c>
      <c r="E19" s="84" t="s">
        <v>1667</v>
      </c>
      <c r="F19" s="84">
        <v>2017</v>
      </c>
      <c r="G19" s="84" t="s">
        <v>1668</v>
      </c>
      <c r="H19" s="84">
        <v>223</v>
      </c>
      <c r="I19" s="84">
        <v>400</v>
      </c>
      <c r="J19" s="91">
        <f>I19/2</f>
        <v>200</v>
      </c>
      <c r="K19" s="91" t="s">
        <v>1587</v>
      </c>
    </row>
    <row r="20" spans="1:11" ht="41.4">
      <c r="A20" s="86" t="s">
        <v>1664</v>
      </c>
      <c r="B20" s="84" t="s">
        <v>1665</v>
      </c>
      <c r="C20" s="84" t="s">
        <v>213</v>
      </c>
      <c r="D20" s="84" t="s">
        <v>1666</v>
      </c>
      <c r="E20" s="84" t="s">
        <v>1667</v>
      </c>
      <c r="F20" s="84">
        <v>2017</v>
      </c>
      <c r="G20" s="84" t="s">
        <v>1668</v>
      </c>
      <c r="H20" s="84">
        <v>223</v>
      </c>
      <c r="I20" s="84">
        <v>400</v>
      </c>
      <c r="J20" s="91">
        <f>I20/2</f>
        <v>200</v>
      </c>
      <c r="K20" s="91" t="s">
        <v>1588</v>
      </c>
    </row>
    <row r="21" spans="1:11">
      <c r="A21" s="63" t="s">
        <v>2</v>
      </c>
      <c r="B21" s="63"/>
      <c r="I21" s="69"/>
      <c r="J21" s="58">
        <f>SUM(J13:J20)</f>
        <v>1426.5</v>
      </c>
    </row>
    <row r="23" spans="1:11" ht="15" customHeight="1">
      <c r="A23" s="499" t="s">
        <v>12</v>
      </c>
      <c r="B23" s="499"/>
      <c r="C23" s="499"/>
      <c r="D23" s="499"/>
      <c r="E23" s="499"/>
      <c r="F23" s="499"/>
      <c r="G23" s="499"/>
      <c r="H23" s="499"/>
      <c r="I23" s="499"/>
      <c r="J23" s="499"/>
    </row>
  </sheetData>
  <mergeCells count="9">
    <mergeCell ref="A10:J10"/>
    <mergeCell ref="A4:J4"/>
    <mergeCell ref="A2:J2"/>
    <mergeCell ref="A6:J6"/>
    <mergeCell ref="A23:J23"/>
    <mergeCell ref="A5:J5"/>
    <mergeCell ref="A7:J7"/>
    <mergeCell ref="A9:J9"/>
    <mergeCell ref="A8:J8"/>
  </mergeCells>
  <phoneticPr fontId="21" type="noConversion"/>
  <pageMargins left="0.511811023622047" right="0.31496062992126" top="0.17" bottom="0" header="0" footer="0"/>
  <pageSetup paperSize="9" orientation="landscape" horizontalDpi="200" verticalDpi="200" r:id="rId1"/>
</worksheet>
</file>

<file path=xl/worksheets/sheet9.xml><?xml version="1.0" encoding="utf-8"?>
<worksheet xmlns="http://schemas.openxmlformats.org/spreadsheetml/2006/main" xmlns:r="http://schemas.openxmlformats.org/officeDocument/2006/relationships">
  <dimension ref="A2:DJ20"/>
  <sheetViews>
    <sheetView topLeftCell="A12" zoomScaleNormal="130" workbookViewId="0">
      <selection activeCell="E29" sqref="E29"/>
    </sheetView>
  </sheetViews>
  <sheetFormatPr defaultColWidth="8.88671875" defaultRowHeight="14.4"/>
  <cols>
    <col min="1" max="1" width="34" style="2" customWidth="1"/>
    <col min="2" max="2" width="19.88671875" style="2" customWidth="1"/>
    <col min="3" max="3" width="14" style="7" customWidth="1"/>
    <col min="4" max="4" width="10" style="1" customWidth="1"/>
    <col min="5" max="5" width="12.5546875" style="1" customWidth="1"/>
    <col min="6" max="6" width="8.44140625" style="1" customWidth="1"/>
    <col min="7" max="7" width="15.6640625" style="1" customWidth="1"/>
    <col min="8" max="8" width="9.109375" style="1" customWidth="1"/>
    <col min="9" max="9" width="12.5546875" style="1" customWidth="1"/>
    <col min="10" max="10" width="20.88671875" customWidth="1"/>
  </cols>
  <sheetData>
    <row r="2" spans="1:114" s="4" customFormat="1" ht="15" customHeight="1">
      <c r="A2" s="500" t="s">
        <v>37</v>
      </c>
      <c r="B2" s="533"/>
      <c r="C2" s="533"/>
      <c r="D2" s="533"/>
      <c r="E2" s="533"/>
      <c r="F2" s="533"/>
      <c r="G2" s="533"/>
      <c r="H2" s="533"/>
      <c r="I2" s="534"/>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541" t="s">
        <v>78</v>
      </c>
      <c r="B4" s="542"/>
      <c r="C4" s="542"/>
      <c r="D4" s="542"/>
      <c r="E4" s="542"/>
      <c r="F4" s="542"/>
      <c r="G4" s="542"/>
      <c r="H4" s="542"/>
      <c r="I4" s="54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504" t="s">
        <v>84</v>
      </c>
      <c r="B5" s="540"/>
      <c r="C5" s="540"/>
      <c r="D5" s="540"/>
      <c r="E5" s="540"/>
      <c r="F5" s="540"/>
      <c r="G5" s="540"/>
      <c r="H5" s="540"/>
      <c r="I5" s="54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504" t="s">
        <v>86</v>
      </c>
      <c r="B6" s="504"/>
      <c r="C6" s="504"/>
      <c r="D6" s="504"/>
      <c r="E6" s="504"/>
      <c r="F6" s="504"/>
      <c r="G6" s="504"/>
      <c r="H6" s="504"/>
      <c r="I6" s="504"/>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543" t="s">
        <v>79</v>
      </c>
      <c r="B7" s="543"/>
      <c r="C7" s="543"/>
      <c r="D7" s="543"/>
      <c r="E7" s="543"/>
      <c r="F7" s="543"/>
      <c r="G7" s="543"/>
      <c r="H7" s="543"/>
      <c r="I7" s="543"/>
      <c r="J7"/>
      <c r="K7" s="7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504" t="s">
        <v>118</v>
      </c>
      <c r="B8" s="544"/>
      <c r="C8" s="544"/>
      <c r="D8" s="544"/>
      <c r="E8" s="544"/>
      <c r="F8" s="544"/>
      <c r="G8" s="544"/>
      <c r="H8" s="544"/>
      <c r="I8" s="544"/>
      <c r="J8"/>
      <c r="K8" s="7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82</v>
      </c>
      <c r="B10" s="53" t="s">
        <v>80</v>
      </c>
      <c r="C10" s="48" t="s">
        <v>25</v>
      </c>
      <c r="D10" s="77" t="s">
        <v>83</v>
      </c>
      <c r="E10" s="46" t="s">
        <v>21</v>
      </c>
      <c r="F10" s="46" t="s">
        <v>16</v>
      </c>
      <c r="G10" s="46" t="s">
        <v>85</v>
      </c>
      <c r="H10" s="51" t="s">
        <v>81</v>
      </c>
      <c r="I10" s="51" t="s">
        <v>7</v>
      </c>
      <c r="J10" s="82" t="s">
        <v>202</v>
      </c>
      <c r="K10" s="7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82.8">
      <c r="A11" s="100" t="s">
        <v>369</v>
      </c>
      <c r="B11" s="101" t="s">
        <v>370</v>
      </c>
      <c r="C11" s="199" t="s">
        <v>213</v>
      </c>
      <c r="D11" s="99" t="s">
        <v>371</v>
      </c>
      <c r="E11" s="99" t="s">
        <v>372</v>
      </c>
      <c r="F11" s="99">
        <v>2017</v>
      </c>
      <c r="G11" s="99" t="s">
        <v>373</v>
      </c>
      <c r="H11" s="98">
        <v>100</v>
      </c>
      <c r="I11" s="161">
        <v>33.333333333333336</v>
      </c>
      <c r="J11" s="161" t="s">
        <v>218</v>
      </c>
    </row>
    <row r="12" spans="1:114" ht="69">
      <c r="A12" s="100" t="s">
        <v>854</v>
      </c>
      <c r="B12" s="101" t="s">
        <v>855</v>
      </c>
      <c r="C12" s="199" t="s">
        <v>213</v>
      </c>
      <c r="D12" s="99" t="s">
        <v>856</v>
      </c>
      <c r="E12" s="99" t="s">
        <v>857</v>
      </c>
      <c r="F12" s="99">
        <v>2017</v>
      </c>
      <c r="G12" s="99" t="s">
        <v>507</v>
      </c>
      <c r="H12" s="98">
        <v>100</v>
      </c>
      <c r="I12" s="161">
        <v>33.333333333333336</v>
      </c>
      <c r="J12" s="161" t="s">
        <v>227</v>
      </c>
    </row>
    <row r="13" spans="1:114" ht="82.8">
      <c r="A13" s="100" t="s">
        <v>1203</v>
      </c>
      <c r="B13" s="101" t="s">
        <v>1204</v>
      </c>
      <c r="C13" s="199" t="s">
        <v>213</v>
      </c>
      <c r="D13" s="99" t="s">
        <v>1205</v>
      </c>
      <c r="E13" s="99" t="s">
        <v>857</v>
      </c>
      <c r="F13" s="99">
        <v>2017</v>
      </c>
      <c r="G13" s="99" t="s">
        <v>271</v>
      </c>
      <c r="H13" s="98">
        <v>100</v>
      </c>
      <c r="I13" s="161">
        <v>33.33</v>
      </c>
      <c r="J13" s="161" t="s">
        <v>232</v>
      </c>
    </row>
    <row r="14" spans="1:114" ht="110.4">
      <c r="A14" s="86" t="s">
        <v>1669</v>
      </c>
      <c r="B14" s="92" t="s">
        <v>1670</v>
      </c>
      <c r="C14" s="83" t="s">
        <v>213</v>
      </c>
      <c r="D14" s="84" t="s">
        <v>1671</v>
      </c>
      <c r="E14" s="84" t="s">
        <v>1672</v>
      </c>
      <c r="F14" s="84">
        <v>2017</v>
      </c>
      <c r="G14" s="84" t="s">
        <v>669</v>
      </c>
      <c r="H14" s="115">
        <v>100</v>
      </c>
      <c r="I14" s="91">
        <f>H14/4</f>
        <v>25</v>
      </c>
      <c r="J14" s="91" t="s">
        <v>1584</v>
      </c>
    </row>
    <row r="15" spans="1:114" ht="110.4">
      <c r="A15" s="86" t="s">
        <v>1673</v>
      </c>
      <c r="B15" s="92" t="s">
        <v>1674</v>
      </c>
      <c r="C15" s="83" t="s">
        <v>1478</v>
      </c>
      <c r="D15" s="84" t="s">
        <v>1675</v>
      </c>
      <c r="E15" s="84" t="s">
        <v>1676</v>
      </c>
      <c r="F15" s="84">
        <v>2017</v>
      </c>
      <c r="G15" s="364" t="s">
        <v>669</v>
      </c>
      <c r="H15" s="115">
        <v>100</v>
      </c>
      <c r="I15" s="91">
        <v>25</v>
      </c>
      <c r="J15" s="91" t="s">
        <v>1477</v>
      </c>
    </row>
    <row r="16" spans="1:114" ht="110.4">
      <c r="A16" s="86" t="s">
        <v>1673</v>
      </c>
      <c r="B16" s="92" t="s">
        <v>1674</v>
      </c>
      <c r="C16" s="83" t="s">
        <v>1478</v>
      </c>
      <c r="D16" s="84" t="s">
        <v>1675</v>
      </c>
      <c r="E16" s="84" t="s">
        <v>1676</v>
      </c>
      <c r="F16" s="84">
        <v>2017</v>
      </c>
      <c r="G16" s="127" t="s">
        <v>669</v>
      </c>
      <c r="H16" s="115">
        <v>100</v>
      </c>
      <c r="I16" s="91">
        <v>25</v>
      </c>
      <c r="J16" s="91" t="s">
        <v>1586</v>
      </c>
    </row>
    <row r="17" spans="1:10" ht="110.4">
      <c r="A17" s="86" t="s">
        <v>1669</v>
      </c>
      <c r="B17" s="92" t="s">
        <v>1670</v>
      </c>
      <c r="C17" s="89" t="s">
        <v>213</v>
      </c>
      <c r="D17" s="84" t="s">
        <v>1671</v>
      </c>
      <c r="E17" s="84" t="s">
        <v>1672</v>
      </c>
      <c r="F17" s="84">
        <v>2017</v>
      </c>
      <c r="G17" s="84" t="s">
        <v>669</v>
      </c>
      <c r="H17" s="115">
        <v>100</v>
      </c>
      <c r="I17" s="91">
        <f>H17/4</f>
        <v>25</v>
      </c>
      <c r="J17" s="91" t="s">
        <v>1463</v>
      </c>
    </row>
    <row r="18" spans="1:10">
      <c r="A18" s="63" t="s">
        <v>2</v>
      </c>
      <c r="B18" s="63"/>
      <c r="H18" s="3"/>
      <c r="I18" s="58">
        <f>SUM(I11:I17)</f>
        <v>199.99666666666667</v>
      </c>
    </row>
    <row r="20" spans="1:10">
      <c r="A20" s="499" t="s">
        <v>12</v>
      </c>
      <c r="B20" s="499"/>
      <c r="C20" s="499"/>
      <c r="D20" s="499"/>
      <c r="E20" s="499"/>
      <c r="F20" s="499"/>
      <c r="G20" s="499"/>
      <c r="H20" s="499"/>
      <c r="I20" s="499"/>
    </row>
  </sheetData>
  <mergeCells count="7">
    <mergeCell ref="A2:I2"/>
    <mergeCell ref="A6:I6"/>
    <mergeCell ref="A20:I20"/>
    <mergeCell ref="A5:I5"/>
    <mergeCell ref="A4:I4"/>
    <mergeCell ref="A7:I7"/>
    <mergeCell ref="A8:I8"/>
  </mergeCells>
  <phoneticPr fontId="21" type="noConversion"/>
  <hyperlinks>
    <hyperlink ref="G15" r:id="rId1"/>
    <hyperlink ref="G16" r:id="rId2"/>
  </hyperlinks>
  <pageMargins left="0.511811023622047" right="0.31496062992126" top="0" bottom="0" header="0" footer="0"/>
  <pageSetup paperSize="9" orientation="landscape" horizontalDpi="200" verticalDpi="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 </vt:lpstr>
      <vt:lpstr>I.10</vt:lpstr>
      <vt:lpstr>I.11</vt:lpstr>
      <vt:lpstr>I.12</vt:lpstr>
      <vt:lpstr>I.13</vt:lpstr>
      <vt:lpstr>I.14</vt:lpstr>
      <vt:lpstr>I.15</vt:lpstr>
      <vt:lpstr>I.16</vt:lpstr>
      <vt:lpstr>I. 17.</vt:lpstr>
      <vt:lpstr>I. 18</vt:lpstr>
      <vt:lpstr>I.19</vt:lpstr>
      <vt:lpstr>I.20</vt:lpstr>
      <vt:lpstr>I.12!Print_Area</vt:lpstr>
      <vt:lpstr>I.5!Print_Area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HerculesINT</cp:lastModifiedBy>
  <cp:lastPrinted>2018-07-04T05:27:50Z</cp:lastPrinted>
  <dcterms:created xsi:type="dcterms:W3CDTF">2009-01-26T16:08:31Z</dcterms:created>
  <dcterms:modified xsi:type="dcterms:W3CDTF">2018-07-11T22:53:06Z</dcterms:modified>
</cp:coreProperties>
</file>